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705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I32" i="1" s="1"/>
  <c r="H31" i="1"/>
  <c r="E31" i="1"/>
  <c r="E32" i="1" s="1"/>
  <c r="D31" i="1"/>
  <c r="C31" i="1"/>
  <c r="K99" i="1"/>
  <c r="J99" i="1"/>
  <c r="I99" i="1"/>
  <c r="H99" i="1"/>
  <c r="G99" i="1"/>
  <c r="F99" i="1"/>
  <c r="E99" i="1"/>
  <c r="D99" i="1"/>
  <c r="C99" i="1"/>
  <c r="B99" i="1"/>
  <c r="K90" i="1"/>
  <c r="J90" i="1"/>
  <c r="I90" i="1"/>
  <c r="H90" i="1"/>
  <c r="G90" i="1"/>
  <c r="F90" i="1"/>
  <c r="E90" i="1"/>
  <c r="D90" i="1"/>
  <c r="C90" i="1"/>
  <c r="B90" i="1"/>
  <c r="K80" i="1"/>
  <c r="J80" i="1"/>
  <c r="I80" i="1"/>
  <c r="H80" i="1"/>
  <c r="G80" i="1"/>
  <c r="F80" i="1"/>
  <c r="E80" i="1"/>
  <c r="D80" i="1"/>
  <c r="C80" i="1"/>
  <c r="B80" i="1"/>
  <c r="K72" i="1"/>
  <c r="G72" i="1"/>
  <c r="F72" i="1"/>
  <c r="B72" i="1"/>
  <c r="B81" i="1" s="1"/>
  <c r="J71" i="1"/>
  <c r="J72" i="1" s="1"/>
  <c r="I71" i="1"/>
  <c r="I72" i="1" s="1"/>
  <c r="H71" i="1"/>
  <c r="H72" i="1" s="1"/>
  <c r="E71" i="1"/>
  <c r="E72" i="1" s="1"/>
  <c r="D71" i="1"/>
  <c r="D72" i="1" s="1"/>
  <c r="C71" i="1"/>
  <c r="C72" i="1" s="1"/>
  <c r="K61" i="1"/>
  <c r="J61" i="1"/>
  <c r="I61" i="1"/>
  <c r="H61" i="1"/>
  <c r="G61" i="1"/>
  <c r="F61" i="1"/>
  <c r="E61" i="1"/>
  <c r="D61" i="1"/>
  <c r="C61" i="1"/>
  <c r="B61" i="1"/>
  <c r="K52" i="1"/>
  <c r="J52" i="1"/>
  <c r="I52" i="1"/>
  <c r="H52" i="1"/>
  <c r="G52" i="1"/>
  <c r="F52" i="1"/>
  <c r="E52" i="1"/>
  <c r="D52" i="1"/>
  <c r="C52" i="1"/>
  <c r="B52" i="1"/>
  <c r="K42" i="1"/>
  <c r="J42" i="1"/>
  <c r="I42" i="1"/>
  <c r="H42" i="1"/>
  <c r="G42" i="1"/>
  <c r="F42" i="1"/>
  <c r="E42" i="1"/>
  <c r="D42" i="1"/>
  <c r="C42" i="1"/>
  <c r="B42" i="1"/>
  <c r="K32" i="1"/>
  <c r="J32" i="1"/>
  <c r="H32" i="1"/>
  <c r="G32" i="1"/>
  <c r="C32" i="1"/>
  <c r="B32" i="1"/>
  <c r="F27" i="1"/>
  <c r="F32" i="1" s="1"/>
  <c r="D27" i="1"/>
  <c r="D32" i="1" s="1"/>
  <c r="K21" i="1"/>
  <c r="J21" i="1"/>
  <c r="I21" i="1"/>
  <c r="H21" i="1"/>
  <c r="G21" i="1"/>
  <c r="F21" i="1"/>
  <c r="E21" i="1"/>
  <c r="D21" i="1"/>
  <c r="C21" i="1"/>
  <c r="B21" i="1"/>
  <c r="K11" i="1"/>
  <c r="J11" i="1"/>
  <c r="I11" i="1"/>
  <c r="H11" i="1"/>
  <c r="G11" i="1"/>
  <c r="F11" i="1"/>
  <c r="E11" i="1"/>
  <c r="D11" i="1"/>
  <c r="C11" i="1"/>
  <c r="B11" i="1"/>
  <c r="J81" i="1" l="1"/>
  <c r="D62" i="1"/>
  <c r="H62" i="1"/>
  <c r="E81" i="1"/>
  <c r="H43" i="1"/>
  <c r="K81" i="1"/>
  <c r="C81" i="1"/>
  <c r="G81" i="1"/>
  <c r="E62" i="1"/>
  <c r="E22" i="1"/>
  <c r="I43" i="1"/>
  <c r="E43" i="1"/>
  <c r="I81" i="1"/>
  <c r="B22" i="1"/>
  <c r="F22" i="1"/>
  <c r="J22" i="1"/>
  <c r="B43" i="1"/>
  <c r="J43" i="1"/>
  <c r="B62" i="1"/>
  <c r="F62" i="1"/>
  <c r="J62" i="1"/>
  <c r="D100" i="1"/>
  <c r="H100" i="1"/>
  <c r="B100" i="1"/>
  <c r="F100" i="1"/>
  <c r="J100" i="1"/>
  <c r="G22" i="1"/>
  <c r="K22" i="1"/>
  <c r="C43" i="1"/>
  <c r="G43" i="1"/>
  <c r="K43" i="1"/>
  <c r="C62" i="1"/>
  <c r="G62" i="1"/>
  <c r="K62" i="1"/>
  <c r="F81" i="1"/>
  <c r="E100" i="1"/>
  <c r="I100" i="1"/>
  <c r="C100" i="1"/>
  <c r="G100" i="1"/>
  <c r="K100" i="1"/>
  <c r="I62" i="1"/>
  <c r="I22" i="1"/>
  <c r="H22" i="1"/>
  <c r="D22" i="1"/>
  <c r="C22" i="1"/>
  <c r="D43" i="1"/>
  <c r="D81" i="1"/>
  <c r="H81" i="1"/>
  <c r="F43" i="1"/>
</calcChain>
</file>

<file path=xl/sharedStrings.xml><?xml version="1.0" encoding="utf-8"?>
<sst xmlns="http://schemas.openxmlformats.org/spreadsheetml/2006/main" count="282" uniqueCount="134">
  <si>
    <t>1 ДЕНЬ</t>
  </si>
  <si>
    <t>НАИМЕНОВАНИЕ</t>
  </si>
  <si>
    <t>7-11 лет</t>
  </si>
  <si>
    <t>12 и старше</t>
  </si>
  <si>
    <t>№ ТК</t>
  </si>
  <si>
    <t>№ ПО СБОРНИКУ РЕЦЕПТУР</t>
  </si>
  <si>
    <t>ВЫХОД, гр</t>
  </si>
  <si>
    <t>Белки, гр</t>
  </si>
  <si>
    <t>Жиры, гр</t>
  </si>
  <si>
    <t>Углеводы гр</t>
  </si>
  <si>
    <t>ККАЛ</t>
  </si>
  <si>
    <t>ЗАВТРАК</t>
  </si>
  <si>
    <t xml:space="preserve">Каша  молочная рисовая </t>
  </si>
  <si>
    <t>100/4; 100/5</t>
  </si>
  <si>
    <t>ТТК № 100</t>
  </si>
  <si>
    <t xml:space="preserve">Сыр твердый порциями </t>
  </si>
  <si>
    <t>25</t>
  </si>
  <si>
    <t>Москва 1994 таб. № 25</t>
  </si>
  <si>
    <t>Булочка школьная</t>
  </si>
  <si>
    <t>428/2</t>
  </si>
  <si>
    <t>Москва 2011 № 428</t>
  </si>
  <si>
    <t xml:space="preserve">Фрукты свежие порциями </t>
  </si>
  <si>
    <t>338/2</t>
  </si>
  <si>
    <t>Москва 2011 № 338</t>
  </si>
  <si>
    <t xml:space="preserve">Чай с сахаром </t>
  </si>
  <si>
    <t>685/1</t>
  </si>
  <si>
    <t>Москва 2004 № 685</t>
  </si>
  <si>
    <t>ИТОГО</t>
  </si>
  <si>
    <t>ОБЕД</t>
  </si>
  <si>
    <t>Суп картофельный с горохом</t>
  </si>
  <si>
    <t>102/4</t>
  </si>
  <si>
    <t>Картофельное пюре</t>
  </si>
  <si>
    <t>312/1</t>
  </si>
  <si>
    <t>Москва 2011 № 312</t>
  </si>
  <si>
    <t>Компот из компотной смеси</t>
  </si>
  <si>
    <t>113/1</t>
  </si>
  <si>
    <t>ТТК № 113</t>
  </si>
  <si>
    <t>Хлеб " Дарницкий" порциями</t>
  </si>
  <si>
    <t>11</t>
  </si>
  <si>
    <t>ТТК № 10</t>
  </si>
  <si>
    <t>Хлеб "Городской" порциями</t>
  </si>
  <si>
    <t>11/2</t>
  </si>
  <si>
    <t>ТТК № 11</t>
  </si>
  <si>
    <t>ОБЩИЙ ИТОГ</t>
  </si>
  <si>
    <t>2 ДЕНЬ</t>
  </si>
  <si>
    <t>294/5</t>
  </si>
  <si>
    <t>Москва 2011 № 294</t>
  </si>
  <si>
    <t>Макаронные изделия отварные (спагетти)</t>
  </si>
  <si>
    <t>114/1</t>
  </si>
  <si>
    <t>ТТК № 114</t>
  </si>
  <si>
    <t>Чай с сахаром и лимоном</t>
  </si>
  <si>
    <t>686/1</t>
  </si>
  <si>
    <t>Москва 2004 № 686</t>
  </si>
  <si>
    <t xml:space="preserve">Борщ из свежей капусты с картофелем  </t>
  </si>
  <si>
    <t>107/2</t>
  </si>
  <si>
    <t>ТТК № 107</t>
  </si>
  <si>
    <t>Шницель "Нежный"</t>
  </si>
  <si>
    <t>352</t>
  </si>
  <si>
    <t>ТТК № 352</t>
  </si>
  <si>
    <t>Каша гречневая рассыпчатая</t>
  </si>
  <si>
    <t>99/1</t>
  </si>
  <si>
    <t>ТТК № 99</t>
  </si>
  <si>
    <t>3 ДЕНЬ</t>
  </si>
  <si>
    <t>Булочка с сахаром</t>
  </si>
  <si>
    <t>39/2; 39/3</t>
  </si>
  <si>
    <t>ТТК № 39</t>
  </si>
  <si>
    <t>Рассольник "Ленинградский"</t>
  </si>
  <si>
    <t>104/4</t>
  </si>
  <si>
    <t>ТТК № 104</t>
  </si>
  <si>
    <t>Картофель запеченный (из отварного)</t>
  </si>
  <si>
    <t>313/2</t>
  </si>
  <si>
    <t>Москва 2011 № 313</t>
  </si>
  <si>
    <t>4 ДЕНЬ</t>
  </si>
  <si>
    <t xml:space="preserve">Каша  молочная пшеничная </t>
  </si>
  <si>
    <t>102/4; 102/5</t>
  </si>
  <si>
    <t>ТТК № 102</t>
  </si>
  <si>
    <t xml:space="preserve">Хлеб "Городской" порциями </t>
  </si>
  <si>
    <t xml:space="preserve">Свекольник </t>
  </si>
  <si>
    <t>35/3</t>
  </si>
  <si>
    <t>Пермь2001 № 35</t>
  </si>
  <si>
    <t>Москва 2003 № 157</t>
  </si>
  <si>
    <t>Рагу из овощей</t>
  </si>
  <si>
    <t>541/1</t>
  </si>
  <si>
    <t>Москва 2004 № 541/3</t>
  </si>
  <si>
    <t>5 ДЕНЬ</t>
  </si>
  <si>
    <t>Макароны отварные с  сыром</t>
  </si>
  <si>
    <t>204/3</t>
  </si>
  <si>
    <t>Москва 2011 № 204</t>
  </si>
  <si>
    <t>Булочка "Ромашка" с вареным сгущенным молоком</t>
  </si>
  <si>
    <t>254/1</t>
  </si>
  <si>
    <t>ТТК № 254</t>
  </si>
  <si>
    <t xml:space="preserve">Щи из свежей капусты с картофелем </t>
  </si>
  <si>
    <t>106/2</t>
  </si>
  <si>
    <t>ТТК № 106</t>
  </si>
  <si>
    <t>Котлета "Киевская"</t>
  </si>
  <si>
    <t>169/3</t>
  </si>
  <si>
    <t>Москва 2003 № 169</t>
  </si>
  <si>
    <t>Рис рассыпчатый отварной (из пропаренной крупы)</t>
  </si>
  <si>
    <t>110/2</t>
  </si>
  <si>
    <t>ТТК 110/1</t>
  </si>
  <si>
    <t>Меню на осенний лагерь 2023 год</t>
  </si>
  <si>
    <t>Фрикадельки из свинины</t>
  </si>
  <si>
    <t>280/2</t>
  </si>
  <si>
    <t>Москва 2011 № 280</t>
  </si>
  <si>
    <t>Овощи свежие и консервированные порциями (помидоры свежие в нарезку с горошком консерв.)</t>
  </si>
  <si>
    <t>303</t>
  </si>
  <si>
    <t>ТТК № 303</t>
  </si>
  <si>
    <t>Москва 2011 №102</t>
  </si>
  <si>
    <t>Компот из черной смородины</t>
  </si>
  <si>
    <t>89/2</t>
  </si>
  <si>
    <t>ТТК № 89</t>
  </si>
  <si>
    <t xml:space="preserve">Компот из свежих яблок </t>
  </si>
  <si>
    <t>90/1</t>
  </si>
  <si>
    <t>ТТК № 90</t>
  </si>
  <si>
    <t>Компот из изюма</t>
  </si>
  <si>
    <t>91/1</t>
  </si>
  <si>
    <t>ТТК № 91</t>
  </si>
  <si>
    <t>Биточки из мяса птицы</t>
  </si>
  <si>
    <t xml:space="preserve">Ёжики мясные </t>
  </si>
  <si>
    <t>157/9</t>
  </si>
  <si>
    <t>Запеканка из творога с вишней</t>
  </si>
  <si>
    <t>425</t>
  </si>
  <si>
    <t>ТТК № 425</t>
  </si>
  <si>
    <t>Москва2011 №234</t>
  </si>
  <si>
    <t>234/2</t>
  </si>
  <si>
    <t>Биточки рыбные</t>
  </si>
  <si>
    <t>Овощи порциями (капуста квашеная)</t>
  </si>
  <si>
    <t>Овощи порциями (свекла отварная)</t>
  </si>
  <si>
    <t>ТТК № 307</t>
  </si>
  <si>
    <t>ТТК № 264</t>
  </si>
  <si>
    <t>264/1</t>
  </si>
  <si>
    <t>ТТК № 71</t>
  </si>
  <si>
    <t>71/6</t>
  </si>
  <si>
    <t>Овощи свежие порциями (помидоры и огурцы в нарезку)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</si>
</sst>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</font>
    <font>
      <sz val="10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0" xfId="0" applyFont="1"/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2" fillId="0" borderId="8" xfId="0" applyFont="1" applyBorder="1"/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2" fillId="0" borderId="9" xfId="0" applyFont="1" applyBorder="1"/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/>
    <xf numFmtId="0" fontId="16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="120" zoomScaleNormal="120" workbookViewId="0">
      <selection activeCell="Q22" sqref="Q22"/>
    </sheetView>
  </sheetViews>
  <sheetFormatPr defaultRowHeight="13" x14ac:dyDescent="0.35"/>
  <cols>
    <col min="1" max="1" width="27.81640625" style="89" customWidth="1"/>
    <col min="2" max="2" width="9.26953125" style="90" customWidth="1"/>
    <col min="3" max="4" width="8.1796875" style="1" customWidth="1"/>
    <col min="5" max="5" width="9.7265625" style="1" customWidth="1"/>
    <col min="6" max="6" width="8.1796875" style="1" customWidth="1"/>
    <col min="7" max="7" width="9.7265625" style="90" customWidth="1"/>
    <col min="8" max="9" width="8.1796875" style="1" customWidth="1"/>
    <col min="10" max="10" width="9.1796875" style="1"/>
    <col min="11" max="11" width="8.1796875" style="1" customWidth="1"/>
    <col min="12" max="12" width="9.1796875" style="90"/>
    <col min="13" max="13" width="19" style="89" customWidth="1"/>
    <col min="14" max="256" width="9.1796875" style="1"/>
    <col min="257" max="257" width="30.26953125" style="1" customWidth="1"/>
    <col min="258" max="258" width="9.26953125" style="1" customWidth="1"/>
    <col min="259" max="262" width="8.1796875" style="1" customWidth="1"/>
    <col min="263" max="263" width="9.7265625" style="1" customWidth="1"/>
    <col min="264" max="267" width="8.1796875" style="1" customWidth="1"/>
    <col min="268" max="268" width="7.26953125" style="1" customWidth="1"/>
    <col min="269" max="269" width="21" style="1" customWidth="1"/>
    <col min="270" max="512" width="9.1796875" style="1"/>
    <col min="513" max="513" width="30.26953125" style="1" customWidth="1"/>
    <col min="514" max="514" width="9.26953125" style="1" customWidth="1"/>
    <col min="515" max="518" width="8.1796875" style="1" customWidth="1"/>
    <col min="519" max="519" width="9.7265625" style="1" customWidth="1"/>
    <col min="520" max="523" width="8.1796875" style="1" customWidth="1"/>
    <col min="524" max="524" width="7.26953125" style="1" customWidth="1"/>
    <col min="525" max="525" width="21" style="1" customWidth="1"/>
    <col min="526" max="768" width="9.1796875" style="1"/>
    <col min="769" max="769" width="30.26953125" style="1" customWidth="1"/>
    <col min="770" max="770" width="9.26953125" style="1" customWidth="1"/>
    <col min="771" max="774" width="8.1796875" style="1" customWidth="1"/>
    <col min="775" max="775" width="9.7265625" style="1" customWidth="1"/>
    <col min="776" max="779" width="8.1796875" style="1" customWidth="1"/>
    <col min="780" max="780" width="7.26953125" style="1" customWidth="1"/>
    <col min="781" max="781" width="21" style="1" customWidth="1"/>
    <col min="782" max="1024" width="9.1796875" style="1"/>
    <col min="1025" max="1025" width="30.26953125" style="1" customWidth="1"/>
    <col min="1026" max="1026" width="9.26953125" style="1" customWidth="1"/>
    <col min="1027" max="1030" width="8.1796875" style="1" customWidth="1"/>
    <col min="1031" max="1031" width="9.7265625" style="1" customWidth="1"/>
    <col min="1032" max="1035" width="8.1796875" style="1" customWidth="1"/>
    <col min="1036" max="1036" width="7.26953125" style="1" customWidth="1"/>
    <col min="1037" max="1037" width="21" style="1" customWidth="1"/>
    <col min="1038" max="1280" width="9.1796875" style="1"/>
    <col min="1281" max="1281" width="30.26953125" style="1" customWidth="1"/>
    <col min="1282" max="1282" width="9.26953125" style="1" customWidth="1"/>
    <col min="1283" max="1286" width="8.1796875" style="1" customWidth="1"/>
    <col min="1287" max="1287" width="9.7265625" style="1" customWidth="1"/>
    <col min="1288" max="1291" width="8.1796875" style="1" customWidth="1"/>
    <col min="1292" max="1292" width="7.26953125" style="1" customWidth="1"/>
    <col min="1293" max="1293" width="21" style="1" customWidth="1"/>
    <col min="1294" max="1536" width="9.1796875" style="1"/>
    <col min="1537" max="1537" width="30.26953125" style="1" customWidth="1"/>
    <col min="1538" max="1538" width="9.26953125" style="1" customWidth="1"/>
    <col min="1539" max="1542" width="8.1796875" style="1" customWidth="1"/>
    <col min="1543" max="1543" width="9.7265625" style="1" customWidth="1"/>
    <col min="1544" max="1547" width="8.1796875" style="1" customWidth="1"/>
    <col min="1548" max="1548" width="7.26953125" style="1" customWidth="1"/>
    <col min="1549" max="1549" width="21" style="1" customWidth="1"/>
    <col min="1550" max="1792" width="9.1796875" style="1"/>
    <col min="1793" max="1793" width="30.26953125" style="1" customWidth="1"/>
    <col min="1794" max="1794" width="9.26953125" style="1" customWidth="1"/>
    <col min="1795" max="1798" width="8.1796875" style="1" customWidth="1"/>
    <col min="1799" max="1799" width="9.7265625" style="1" customWidth="1"/>
    <col min="1800" max="1803" width="8.1796875" style="1" customWidth="1"/>
    <col min="1804" max="1804" width="7.26953125" style="1" customWidth="1"/>
    <col min="1805" max="1805" width="21" style="1" customWidth="1"/>
    <col min="1806" max="2048" width="9.1796875" style="1"/>
    <col min="2049" max="2049" width="30.26953125" style="1" customWidth="1"/>
    <col min="2050" max="2050" width="9.26953125" style="1" customWidth="1"/>
    <col min="2051" max="2054" width="8.1796875" style="1" customWidth="1"/>
    <col min="2055" max="2055" width="9.7265625" style="1" customWidth="1"/>
    <col min="2056" max="2059" width="8.1796875" style="1" customWidth="1"/>
    <col min="2060" max="2060" width="7.26953125" style="1" customWidth="1"/>
    <col min="2061" max="2061" width="21" style="1" customWidth="1"/>
    <col min="2062" max="2304" width="9.1796875" style="1"/>
    <col min="2305" max="2305" width="30.26953125" style="1" customWidth="1"/>
    <col min="2306" max="2306" width="9.26953125" style="1" customWidth="1"/>
    <col min="2307" max="2310" width="8.1796875" style="1" customWidth="1"/>
    <col min="2311" max="2311" width="9.7265625" style="1" customWidth="1"/>
    <col min="2312" max="2315" width="8.1796875" style="1" customWidth="1"/>
    <col min="2316" max="2316" width="7.26953125" style="1" customWidth="1"/>
    <col min="2317" max="2317" width="21" style="1" customWidth="1"/>
    <col min="2318" max="2560" width="9.1796875" style="1"/>
    <col min="2561" max="2561" width="30.26953125" style="1" customWidth="1"/>
    <col min="2562" max="2562" width="9.26953125" style="1" customWidth="1"/>
    <col min="2563" max="2566" width="8.1796875" style="1" customWidth="1"/>
    <col min="2567" max="2567" width="9.7265625" style="1" customWidth="1"/>
    <col min="2568" max="2571" width="8.1796875" style="1" customWidth="1"/>
    <col min="2572" max="2572" width="7.26953125" style="1" customWidth="1"/>
    <col min="2573" max="2573" width="21" style="1" customWidth="1"/>
    <col min="2574" max="2816" width="9.1796875" style="1"/>
    <col min="2817" max="2817" width="30.26953125" style="1" customWidth="1"/>
    <col min="2818" max="2818" width="9.26953125" style="1" customWidth="1"/>
    <col min="2819" max="2822" width="8.1796875" style="1" customWidth="1"/>
    <col min="2823" max="2823" width="9.7265625" style="1" customWidth="1"/>
    <col min="2824" max="2827" width="8.1796875" style="1" customWidth="1"/>
    <col min="2828" max="2828" width="7.26953125" style="1" customWidth="1"/>
    <col min="2829" max="2829" width="21" style="1" customWidth="1"/>
    <col min="2830" max="3072" width="9.1796875" style="1"/>
    <col min="3073" max="3073" width="30.26953125" style="1" customWidth="1"/>
    <col min="3074" max="3074" width="9.26953125" style="1" customWidth="1"/>
    <col min="3075" max="3078" width="8.1796875" style="1" customWidth="1"/>
    <col min="3079" max="3079" width="9.7265625" style="1" customWidth="1"/>
    <col min="3080" max="3083" width="8.1796875" style="1" customWidth="1"/>
    <col min="3084" max="3084" width="7.26953125" style="1" customWidth="1"/>
    <col min="3085" max="3085" width="21" style="1" customWidth="1"/>
    <col min="3086" max="3328" width="9.1796875" style="1"/>
    <col min="3329" max="3329" width="30.26953125" style="1" customWidth="1"/>
    <col min="3330" max="3330" width="9.26953125" style="1" customWidth="1"/>
    <col min="3331" max="3334" width="8.1796875" style="1" customWidth="1"/>
    <col min="3335" max="3335" width="9.7265625" style="1" customWidth="1"/>
    <col min="3336" max="3339" width="8.1796875" style="1" customWidth="1"/>
    <col min="3340" max="3340" width="7.26953125" style="1" customWidth="1"/>
    <col min="3341" max="3341" width="21" style="1" customWidth="1"/>
    <col min="3342" max="3584" width="9.1796875" style="1"/>
    <col min="3585" max="3585" width="30.26953125" style="1" customWidth="1"/>
    <col min="3586" max="3586" width="9.26953125" style="1" customWidth="1"/>
    <col min="3587" max="3590" width="8.1796875" style="1" customWidth="1"/>
    <col min="3591" max="3591" width="9.7265625" style="1" customWidth="1"/>
    <col min="3592" max="3595" width="8.1796875" style="1" customWidth="1"/>
    <col min="3596" max="3596" width="7.26953125" style="1" customWidth="1"/>
    <col min="3597" max="3597" width="21" style="1" customWidth="1"/>
    <col min="3598" max="3840" width="9.1796875" style="1"/>
    <col min="3841" max="3841" width="30.26953125" style="1" customWidth="1"/>
    <col min="3842" max="3842" width="9.26953125" style="1" customWidth="1"/>
    <col min="3843" max="3846" width="8.1796875" style="1" customWidth="1"/>
    <col min="3847" max="3847" width="9.7265625" style="1" customWidth="1"/>
    <col min="3848" max="3851" width="8.1796875" style="1" customWidth="1"/>
    <col min="3852" max="3852" width="7.26953125" style="1" customWidth="1"/>
    <col min="3853" max="3853" width="21" style="1" customWidth="1"/>
    <col min="3854" max="4096" width="9.1796875" style="1"/>
    <col min="4097" max="4097" width="30.26953125" style="1" customWidth="1"/>
    <col min="4098" max="4098" width="9.26953125" style="1" customWidth="1"/>
    <col min="4099" max="4102" width="8.1796875" style="1" customWidth="1"/>
    <col min="4103" max="4103" width="9.7265625" style="1" customWidth="1"/>
    <col min="4104" max="4107" width="8.1796875" style="1" customWidth="1"/>
    <col min="4108" max="4108" width="7.26953125" style="1" customWidth="1"/>
    <col min="4109" max="4109" width="21" style="1" customWidth="1"/>
    <col min="4110" max="4352" width="9.1796875" style="1"/>
    <col min="4353" max="4353" width="30.26953125" style="1" customWidth="1"/>
    <col min="4354" max="4354" width="9.26953125" style="1" customWidth="1"/>
    <col min="4355" max="4358" width="8.1796875" style="1" customWidth="1"/>
    <col min="4359" max="4359" width="9.7265625" style="1" customWidth="1"/>
    <col min="4360" max="4363" width="8.1796875" style="1" customWidth="1"/>
    <col min="4364" max="4364" width="7.26953125" style="1" customWidth="1"/>
    <col min="4365" max="4365" width="21" style="1" customWidth="1"/>
    <col min="4366" max="4608" width="9.1796875" style="1"/>
    <col min="4609" max="4609" width="30.26953125" style="1" customWidth="1"/>
    <col min="4610" max="4610" width="9.26953125" style="1" customWidth="1"/>
    <col min="4611" max="4614" width="8.1796875" style="1" customWidth="1"/>
    <col min="4615" max="4615" width="9.7265625" style="1" customWidth="1"/>
    <col min="4616" max="4619" width="8.1796875" style="1" customWidth="1"/>
    <col min="4620" max="4620" width="7.26953125" style="1" customWidth="1"/>
    <col min="4621" max="4621" width="21" style="1" customWidth="1"/>
    <col min="4622" max="4864" width="9.1796875" style="1"/>
    <col min="4865" max="4865" width="30.26953125" style="1" customWidth="1"/>
    <col min="4866" max="4866" width="9.26953125" style="1" customWidth="1"/>
    <col min="4867" max="4870" width="8.1796875" style="1" customWidth="1"/>
    <col min="4871" max="4871" width="9.7265625" style="1" customWidth="1"/>
    <col min="4872" max="4875" width="8.1796875" style="1" customWidth="1"/>
    <col min="4876" max="4876" width="7.26953125" style="1" customWidth="1"/>
    <col min="4877" max="4877" width="21" style="1" customWidth="1"/>
    <col min="4878" max="5120" width="9.1796875" style="1"/>
    <col min="5121" max="5121" width="30.26953125" style="1" customWidth="1"/>
    <col min="5122" max="5122" width="9.26953125" style="1" customWidth="1"/>
    <col min="5123" max="5126" width="8.1796875" style="1" customWidth="1"/>
    <col min="5127" max="5127" width="9.7265625" style="1" customWidth="1"/>
    <col min="5128" max="5131" width="8.1796875" style="1" customWidth="1"/>
    <col min="5132" max="5132" width="7.26953125" style="1" customWidth="1"/>
    <col min="5133" max="5133" width="21" style="1" customWidth="1"/>
    <col min="5134" max="5376" width="9.1796875" style="1"/>
    <col min="5377" max="5377" width="30.26953125" style="1" customWidth="1"/>
    <col min="5378" max="5378" width="9.26953125" style="1" customWidth="1"/>
    <col min="5379" max="5382" width="8.1796875" style="1" customWidth="1"/>
    <col min="5383" max="5383" width="9.7265625" style="1" customWidth="1"/>
    <col min="5384" max="5387" width="8.1796875" style="1" customWidth="1"/>
    <col min="5388" max="5388" width="7.26953125" style="1" customWidth="1"/>
    <col min="5389" max="5389" width="21" style="1" customWidth="1"/>
    <col min="5390" max="5632" width="9.1796875" style="1"/>
    <col min="5633" max="5633" width="30.26953125" style="1" customWidth="1"/>
    <col min="5634" max="5634" width="9.26953125" style="1" customWidth="1"/>
    <col min="5635" max="5638" width="8.1796875" style="1" customWidth="1"/>
    <col min="5639" max="5639" width="9.7265625" style="1" customWidth="1"/>
    <col min="5640" max="5643" width="8.1796875" style="1" customWidth="1"/>
    <col min="5644" max="5644" width="7.26953125" style="1" customWidth="1"/>
    <col min="5645" max="5645" width="21" style="1" customWidth="1"/>
    <col min="5646" max="5888" width="9.1796875" style="1"/>
    <col min="5889" max="5889" width="30.26953125" style="1" customWidth="1"/>
    <col min="5890" max="5890" width="9.26953125" style="1" customWidth="1"/>
    <col min="5891" max="5894" width="8.1796875" style="1" customWidth="1"/>
    <col min="5895" max="5895" width="9.7265625" style="1" customWidth="1"/>
    <col min="5896" max="5899" width="8.1796875" style="1" customWidth="1"/>
    <col min="5900" max="5900" width="7.26953125" style="1" customWidth="1"/>
    <col min="5901" max="5901" width="21" style="1" customWidth="1"/>
    <col min="5902" max="6144" width="9.1796875" style="1"/>
    <col min="6145" max="6145" width="30.26953125" style="1" customWidth="1"/>
    <col min="6146" max="6146" width="9.26953125" style="1" customWidth="1"/>
    <col min="6147" max="6150" width="8.1796875" style="1" customWidth="1"/>
    <col min="6151" max="6151" width="9.7265625" style="1" customWidth="1"/>
    <col min="6152" max="6155" width="8.1796875" style="1" customWidth="1"/>
    <col min="6156" max="6156" width="7.26953125" style="1" customWidth="1"/>
    <col min="6157" max="6157" width="21" style="1" customWidth="1"/>
    <col min="6158" max="6400" width="9.1796875" style="1"/>
    <col min="6401" max="6401" width="30.26953125" style="1" customWidth="1"/>
    <col min="6402" max="6402" width="9.26953125" style="1" customWidth="1"/>
    <col min="6403" max="6406" width="8.1796875" style="1" customWidth="1"/>
    <col min="6407" max="6407" width="9.7265625" style="1" customWidth="1"/>
    <col min="6408" max="6411" width="8.1796875" style="1" customWidth="1"/>
    <col min="6412" max="6412" width="7.26953125" style="1" customWidth="1"/>
    <col min="6413" max="6413" width="21" style="1" customWidth="1"/>
    <col min="6414" max="6656" width="9.1796875" style="1"/>
    <col min="6657" max="6657" width="30.26953125" style="1" customWidth="1"/>
    <col min="6658" max="6658" width="9.26953125" style="1" customWidth="1"/>
    <col min="6659" max="6662" width="8.1796875" style="1" customWidth="1"/>
    <col min="6663" max="6663" width="9.7265625" style="1" customWidth="1"/>
    <col min="6664" max="6667" width="8.1796875" style="1" customWidth="1"/>
    <col min="6668" max="6668" width="7.26953125" style="1" customWidth="1"/>
    <col min="6669" max="6669" width="21" style="1" customWidth="1"/>
    <col min="6670" max="6912" width="9.1796875" style="1"/>
    <col min="6913" max="6913" width="30.26953125" style="1" customWidth="1"/>
    <col min="6914" max="6914" width="9.26953125" style="1" customWidth="1"/>
    <col min="6915" max="6918" width="8.1796875" style="1" customWidth="1"/>
    <col min="6919" max="6919" width="9.7265625" style="1" customWidth="1"/>
    <col min="6920" max="6923" width="8.1796875" style="1" customWidth="1"/>
    <col min="6924" max="6924" width="7.26953125" style="1" customWidth="1"/>
    <col min="6925" max="6925" width="21" style="1" customWidth="1"/>
    <col min="6926" max="7168" width="9.1796875" style="1"/>
    <col min="7169" max="7169" width="30.26953125" style="1" customWidth="1"/>
    <col min="7170" max="7170" width="9.26953125" style="1" customWidth="1"/>
    <col min="7171" max="7174" width="8.1796875" style="1" customWidth="1"/>
    <col min="7175" max="7175" width="9.7265625" style="1" customWidth="1"/>
    <col min="7176" max="7179" width="8.1796875" style="1" customWidth="1"/>
    <col min="7180" max="7180" width="7.26953125" style="1" customWidth="1"/>
    <col min="7181" max="7181" width="21" style="1" customWidth="1"/>
    <col min="7182" max="7424" width="9.1796875" style="1"/>
    <col min="7425" max="7425" width="30.26953125" style="1" customWidth="1"/>
    <col min="7426" max="7426" width="9.26953125" style="1" customWidth="1"/>
    <col min="7427" max="7430" width="8.1796875" style="1" customWidth="1"/>
    <col min="7431" max="7431" width="9.7265625" style="1" customWidth="1"/>
    <col min="7432" max="7435" width="8.1796875" style="1" customWidth="1"/>
    <col min="7436" max="7436" width="7.26953125" style="1" customWidth="1"/>
    <col min="7437" max="7437" width="21" style="1" customWidth="1"/>
    <col min="7438" max="7680" width="9.1796875" style="1"/>
    <col min="7681" max="7681" width="30.26953125" style="1" customWidth="1"/>
    <col min="7682" max="7682" width="9.26953125" style="1" customWidth="1"/>
    <col min="7683" max="7686" width="8.1796875" style="1" customWidth="1"/>
    <col min="7687" max="7687" width="9.7265625" style="1" customWidth="1"/>
    <col min="7688" max="7691" width="8.1796875" style="1" customWidth="1"/>
    <col min="7692" max="7692" width="7.26953125" style="1" customWidth="1"/>
    <col min="7693" max="7693" width="21" style="1" customWidth="1"/>
    <col min="7694" max="7936" width="9.1796875" style="1"/>
    <col min="7937" max="7937" width="30.26953125" style="1" customWidth="1"/>
    <col min="7938" max="7938" width="9.26953125" style="1" customWidth="1"/>
    <col min="7939" max="7942" width="8.1796875" style="1" customWidth="1"/>
    <col min="7943" max="7943" width="9.7265625" style="1" customWidth="1"/>
    <col min="7944" max="7947" width="8.1796875" style="1" customWidth="1"/>
    <col min="7948" max="7948" width="7.26953125" style="1" customWidth="1"/>
    <col min="7949" max="7949" width="21" style="1" customWidth="1"/>
    <col min="7950" max="8192" width="9.1796875" style="1"/>
    <col min="8193" max="8193" width="30.26953125" style="1" customWidth="1"/>
    <col min="8194" max="8194" width="9.26953125" style="1" customWidth="1"/>
    <col min="8195" max="8198" width="8.1796875" style="1" customWidth="1"/>
    <col min="8199" max="8199" width="9.7265625" style="1" customWidth="1"/>
    <col min="8200" max="8203" width="8.1796875" style="1" customWidth="1"/>
    <col min="8204" max="8204" width="7.26953125" style="1" customWidth="1"/>
    <col min="8205" max="8205" width="21" style="1" customWidth="1"/>
    <col min="8206" max="8448" width="9.1796875" style="1"/>
    <col min="8449" max="8449" width="30.26953125" style="1" customWidth="1"/>
    <col min="8450" max="8450" width="9.26953125" style="1" customWidth="1"/>
    <col min="8451" max="8454" width="8.1796875" style="1" customWidth="1"/>
    <col min="8455" max="8455" width="9.7265625" style="1" customWidth="1"/>
    <col min="8456" max="8459" width="8.1796875" style="1" customWidth="1"/>
    <col min="8460" max="8460" width="7.26953125" style="1" customWidth="1"/>
    <col min="8461" max="8461" width="21" style="1" customWidth="1"/>
    <col min="8462" max="8704" width="9.1796875" style="1"/>
    <col min="8705" max="8705" width="30.26953125" style="1" customWidth="1"/>
    <col min="8706" max="8706" width="9.26953125" style="1" customWidth="1"/>
    <col min="8707" max="8710" width="8.1796875" style="1" customWidth="1"/>
    <col min="8711" max="8711" width="9.7265625" style="1" customWidth="1"/>
    <col min="8712" max="8715" width="8.1796875" style="1" customWidth="1"/>
    <col min="8716" max="8716" width="7.26953125" style="1" customWidth="1"/>
    <col min="8717" max="8717" width="21" style="1" customWidth="1"/>
    <col min="8718" max="8960" width="9.1796875" style="1"/>
    <col min="8961" max="8961" width="30.26953125" style="1" customWidth="1"/>
    <col min="8962" max="8962" width="9.26953125" style="1" customWidth="1"/>
    <col min="8963" max="8966" width="8.1796875" style="1" customWidth="1"/>
    <col min="8967" max="8967" width="9.7265625" style="1" customWidth="1"/>
    <col min="8968" max="8971" width="8.1796875" style="1" customWidth="1"/>
    <col min="8972" max="8972" width="7.26953125" style="1" customWidth="1"/>
    <col min="8973" max="8973" width="21" style="1" customWidth="1"/>
    <col min="8974" max="9216" width="9.1796875" style="1"/>
    <col min="9217" max="9217" width="30.26953125" style="1" customWidth="1"/>
    <col min="9218" max="9218" width="9.26953125" style="1" customWidth="1"/>
    <col min="9219" max="9222" width="8.1796875" style="1" customWidth="1"/>
    <col min="9223" max="9223" width="9.7265625" style="1" customWidth="1"/>
    <col min="9224" max="9227" width="8.1796875" style="1" customWidth="1"/>
    <col min="9228" max="9228" width="7.26953125" style="1" customWidth="1"/>
    <col min="9229" max="9229" width="21" style="1" customWidth="1"/>
    <col min="9230" max="9472" width="9.1796875" style="1"/>
    <col min="9473" max="9473" width="30.26953125" style="1" customWidth="1"/>
    <col min="9474" max="9474" width="9.26953125" style="1" customWidth="1"/>
    <col min="9475" max="9478" width="8.1796875" style="1" customWidth="1"/>
    <col min="9479" max="9479" width="9.7265625" style="1" customWidth="1"/>
    <col min="9480" max="9483" width="8.1796875" style="1" customWidth="1"/>
    <col min="9484" max="9484" width="7.26953125" style="1" customWidth="1"/>
    <col min="9485" max="9485" width="21" style="1" customWidth="1"/>
    <col min="9486" max="9728" width="9.1796875" style="1"/>
    <col min="9729" max="9729" width="30.26953125" style="1" customWidth="1"/>
    <col min="9730" max="9730" width="9.26953125" style="1" customWidth="1"/>
    <col min="9731" max="9734" width="8.1796875" style="1" customWidth="1"/>
    <col min="9735" max="9735" width="9.7265625" style="1" customWidth="1"/>
    <col min="9736" max="9739" width="8.1796875" style="1" customWidth="1"/>
    <col min="9740" max="9740" width="7.26953125" style="1" customWidth="1"/>
    <col min="9741" max="9741" width="21" style="1" customWidth="1"/>
    <col min="9742" max="9984" width="9.1796875" style="1"/>
    <col min="9985" max="9985" width="30.26953125" style="1" customWidth="1"/>
    <col min="9986" max="9986" width="9.26953125" style="1" customWidth="1"/>
    <col min="9987" max="9990" width="8.1796875" style="1" customWidth="1"/>
    <col min="9991" max="9991" width="9.7265625" style="1" customWidth="1"/>
    <col min="9992" max="9995" width="8.1796875" style="1" customWidth="1"/>
    <col min="9996" max="9996" width="7.26953125" style="1" customWidth="1"/>
    <col min="9997" max="9997" width="21" style="1" customWidth="1"/>
    <col min="9998" max="10240" width="9.1796875" style="1"/>
    <col min="10241" max="10241" width="30.26953125" style="1" customWidth="1"/>
    <col min="10242" max="10242" width="9.26953125" style="1" customWidth="1"/>
    <col min="10243" max="10246" width="8.1796875" style="1" customWidth="1"/>
    <col min="10247" max="10247" width="9.7265625" style="1" customWidth="1"/>
    <col min="10248" max="10251" width="8.1796875" style="1" customWidth="1"/>
    <col min="10252" max="10252" width="7.26953125" style="1" customWidth="1"/>
    <col min="10253" max="10253" width="21" style="1" customWidth="1"/>
    <col min="10254" max="10496" width="9.1796875" style="1"/>
    <col min="10497" max="10497" width="30.26953125" style="1" customWidth="1"/>
    <col min="10498" max="10498" width="9.26953125" style="1" customWidth="1"/>
    <col min="10499" max="10502" width="8.1796875" style="1" customWidth="1"/>
    <col min="10503" max="10503" width="9.7265625" style="1" customWidth="1"/>
    <col min="10504" max="10507" width="8.1796875" style="1" customWidth="1"/>
    <col min="10508" max="10508" width="7.26953125" style="1" customWidth="1"/>
    <col min="10509" max="10509" width="21" style="1" customWidth="1"/>
    <col min="10510" max="10752" width="9.1796875" style="1"/>
    <col min="10753" max="10753" width="30.26953125" style="1" customWidth="1"/>
    <col min="10754" max="10754" width="9.26953125" style="1" customWidth="1"/>
    <col min="10755" max="10758" width="8.1796875" style="1" customWidth="1"/>
    <col min="10759" max="10759" width="9.7265625" style="1" customWidth="1"/>
    <col min="10760" max="10763" width="8.1796875" style="1" customWidth="1"/>
    <col min="10764" max="10764" width="7.26953125" style="1" customWidth="1"/>
    <col min="10765" max="10765" width="21" style="1" customWidth="1"/>
    <col min="10766" max="11008" width="9.1796875" style="1"/>
    <col min="11009" max="11009" width="30.26953125" style="1" customWidth="1"/>
    <col min="11010" max="11010" width="9.26953125" style="1" customWidth="1"/>
    <col min="11011" max="11014" width="8.1796875" style="1" customWidth="1"/>
    <col min="11015" max="11015" width="9.7265625" style="1" customWidth="1"/>
    <col min="11016" max="11019" width="8.1796875" style="1" customWidth="1"/>
    <col min="11020" max="11020" width="7.26953125" style="1" customWidth="1"/>
    <col min="11021" max="11021" width="21" style="1" customWidth="1"/>
    <col min="11022" max="11264" width="9.1796875" style="1"/>
    <col min="11265" max="11265" width="30.26953125" style="1" customWidth="1"/>
    <col min="11266" max="11266" width="9.26953125" style="1" customWidth="1"/>
    <col min="11267" max="11270" width="8.1796875" style="1" customWidth="1"/>
    <col min="11271" max="11271" width="9.7265625" style="1" customWidth="1"/>
    <col min="11272" max="11275" width="8.1796875" style="1" customWidth="1"/>
    <col min="11276" max="11276" width="7.26953125" style="1" customWidth="1"/>
    <col min="11277" max="11277" width="21" style="1" customWidth="1"/>
    <col min="11278" max="11520" width="9.1796875" style="1"/>
    <col min="11521" max="11521" width="30.26953125" style="1" customWidth="1"/>
    <col min="11522" max="11522" width="9.26953125" style="1" customWidth="1"/>
    <col min="11523" max="11526" width="8.1796875" style="1" customWidth="1"/>
    <col min="11527" max="11527" width="9.7265625" style="1" customWidth="1"/>
    <col min="11528" max="11531" width="8.1796875" style="1" customWidth="1"/>
    <col min="11532" max="11532" width="7.26953125" style="1" customWidth="1"/>
    <col min="11533" max="11533" width="21" style="1" customWidth="1"/>
    <col min="11534" max="11776" width="9.1796875" style="1"/>
    <col min="11777" max="11777" width="30.26953125" style="1" customWidth="1"/>
    <col min="11778" max="11778" width="9.26953125" style="1" customWidth="1"/>
    <col min="11779" max="11782" width="8.1796875" style="1" customWidth="1"/>
    <col min="11783" max="11783" width="9.7265625" style="1" customWidth="1"/>
    <col min="11784" max="11787" width="8.1796875" style="1" customWidth="1"/>
    <col min="11788" max="11788" width="7.26953125" style="1" customWidth="1"/>
    <col min="11789" max="11789" width="21" style="1" customWidth="1"/>
    <col min="11790" max="12032" width="9.1796875" style="1"/>
    <col min="12033" max="12033" width="30.26953125" style="1" customWidth="1"/>
    <col min="12034" max="12034" width="9.26953125" style="1" customWidth="1"/>
    <col min="12035" max="12038" width="8.1796875" style="1" customWidth="1"/>
    <col min="12039" max="12039" width="9.7265625" style="1" customWidth="1"/>
    <col min="12040" max="12043" width="8.1796875" style="1" customWidth="1"/>
    <col min="12044" max="12044" width="7.26953125" style="1" customWidth="1"/>
    <col min="12045" max="12045" width="21" style="1" customWidth="1"/>
    <col min="12046" max="12288" width="9.1796875" style="1"/>
    <col min="12289" max="12289" width="30.26953125" style="1" customWidth="1"/>
    <col min="12290" max="12290" width="9.26953125" style="1" customWidth="1"/>
    <col min="12291" max="12294" width="8.1796875" style="1" customWidth="1"/>
    <col min="12295" max="12295" width="9.7265625" style="1" customWidth="1"/>
    <col min="12296" max="12299" width="8.1796875" style="1" customWidth="1"/>
    <col min="12300" max="12300" width="7.26953125" style="1" customWidth="1"/>
    <col min="12301" max="12301" width="21" style="1" customWidth="1"/>
    <col min="12302" max="12544" width="9.1796875" style="1"/>
    <col min="12545" max="12545" width="30.26953125" style="1" customWidth="1"/>
    <col min="12546" max="12546" width="9.26953125" style="1" customWidth="1"/>
    <col min="12547" max="12550" width="8.1796875" style="1" customWidth="1"/>
    <col min="12551" max="12551" width="9.7265625" style="1" customWidth="1"/>
    <col min="12552" max="12555" width="8.1796875" style="1" customWidth="1"/>
    <col min="12556" max="12556" width="7.26953125" style="1" customWidth="1"/>
    <col min="12557" max="12557" width="21" style="1" customWidth="1"/>
    <col min="12558" max="12800" width="9.1796875" style="1"/>
    <col min="12801" max="12801" width="30.26953125" style="1" customWidth="1"/>
    <col min="12802" max="12802" width="9.26953125" style="1" customWidth="1"/>
    <col min="12803" max="12806" width="8.1796875" style="1" customWidth="1"/>
    <col min="12807" max="12807" width="9.7265625" style="1" customWidth="1"/>
    <col min="12808" max="12811" width="8.1796875" style="1" customWidth="1"/>
    <col min="12812" max="12812" width="7.26953125" style="1" customWidth="1"/>
    <col min="12813" max="12813" width="21" style="1" customWidth="1"/>
    <col min="12814" max="13056" width="9.1796875" style="1"/>
    <col min="13057" max="13057" width="30.26953125" style="1" customWidth="1"/>
    <col min="13058" max="13058" width="9.26953125" style="1" customWidth="1"/>
    <col min="13059" max="13062" width="8.1796875" style="1" customWidth="1"/>
    <col min="13063" max="13063" width="9.7265625" style="1" customWidth="1"/>
    <col min="13064" max="13067" width="8.1796875" style="1" customWidth="1"/>
    <col min="13068" max="13068" width="7.26953125" style="1" customWidth="1"/>
    <col min="13069" max="13069" width="21" style="1" customWidth="1"/>
    <col min="13070" max="13312" width="9.1796875" style="1"/>
    <col min="13313" max="13313" width="30.26953125" style="1" customWidth="1"/>
    <col min="13314" max="13314" width="9.26953125" style="1" customWidth="1"/>
    <col min="13315" max="13318" width="8.1796875" style="1" customWidth="1"/>
    <col min="13319" max="13319" width="9.7265625" style="1" customWidth="1"/>
    <col min="13320" max="13323" width="8.1796875" style="1" customWidth="1"/>
    <col min="13324" max="13324" width="7.26953125" style="1" customWidth="1"/>
    <col min="13325" max="13325" width="21" style="1" customWidth="1"/>
    <col min="13326" max="13568" width="9.1796875" style="1"/>
    <col min="13569" max="13569" width="30.26953125" style="1" customWidth="1"/>
    <col min="13570" max="13570" width="9.26953125" style="1" customWidth="1"/>
    <col min="13571" max="13574" width="8.1796875" style="1" customWidth="1"/>
    <col min="13575" max="13575" width="9.7265625" style="1" customWidth="1"/>
    <col min="13576" max="13579" width="8.1796875" style="1" customWidth="1"/>
    <col min="13580" max="13580" width="7.26953125" style="1" customWidth="1"/>
    <col min="13581" max="13581" width="21" style="1" customWidth="1"/>
    <col min="13582" max="13824" width="9.1796875" style="1"/>
    <col min="13825" max="13825" width="30.26953125" style="1" customWidth="1"/>
    <col min="13826" max="13826" width="9.26953125" style="1" customWidth="1"/>
    <col min="13827" max="13830" width="8.1796875" style="1" customWidth="1"/>
    <col min="13831" max="13831" width="9.7265625" style="1" customWidth="1"/>
    <col min="13832" max="13835" width="8.1796875" style="1" customWidth="1"/>
    <col min="13836" max="13836" width="7.26953125" style="1" customWidth="1"/>
    <col min="13837" max="13837" width="21" style="1" customWidth="1"/>
    <col min="13838" max="14080" width="9.1796875" style="1"/>
    <col min="14081" max="14081" width="30.26953125" style="1" customWidth="1"/>
    <col min="14082" max="14082" width="9.26953125" style="1" customWidth="1"/>
    <col min="14083" max="14086" width="8.1796875" style="1" customWidth="1"/>
    <col min="14087" max="14087" width="9.7265625" style="1" customWidth="1"/>
    <col min="14088" max="14091" width="8.1796875" style="1" customWidth="1"/>
    <col min="14092" max="14092" width="7.26953125" style="1" customWidth="1"/>
    <col min="14093" max="14093" width="21" style="1" customWidth="1"/>
    <col min="14094" max="14336" width="9.1796875" style="1"/>
    <col min="14337" max="14337" width="30.26953125" style="1" customWidth="1"/>
    <col min="14338" max="14338" width="9.26953125" style="1" customWidth="1"/>
    <col min="14339" max="14342" width="8.1796875" style="1" customWidth="1"/>
    <col min="14343" max="14343" width="9.7265625" style="1" customWidth="1"/>
    <col min="14344" max="14347" width="8.1796875" style="1" customWidth="1"/>
    <col min="14348" max="14348" width="7.26953125" style="1" customWidth="1"/>
    <col min="14349" max="14349" width="21" style="1" customWidth="1"/>
    <col min="14350" max="14592" width="9.1796875" style="1"/>
    <col min="14593" max="14593" width="30.26953125" style="1" customWidth="1"/>
    <col min="14594" max="14594" width="9.26953125" style="1" customWidth="1"/>
    <col min="14595" max="14598" width="8.1796875" style="1" customWidth="1"/>
    <col min="14599" max="14599" width="9.7265625" style="1" customWidth="1"/>
    <col min="14600" max="14603" width="8.1796875" style="1" customWidth="1"/>
    <col min="14604" max="14604" width="7.26953125" style="1" customWidth="1"/>
    <col min="14605" max="14605" width="21" style="1" customWidth="1"/>
    <col min="14606" max="14848" width="9.1796875" style="1"/>
    <col min="14849" max="14849" width="30.26953125" style="1" customWidth="1"/>
    <col min="14850" max="14850" width="9.26953125" style="1" customWidth="1"/>
    <col min="14851" max="14854" width="8.1796875" style="1" customWidth="1"/>
    <col min="14855" max="14855" width="9.7265625" style="1" customWidth="1"/>
    <col min="14856" max="14859" width="8.1796875" style="1" customWidth="1"/>
    <col min="14860" max="14860" width="7.26953125" style="1" customWidth="1"/>
    <col min="14861" max="14861" width="21" style="1" customWidth="1"/>
    <col min="14862" max="15104" width="9.1796875" style="1"/>
    <col min="15105" max="15105" width="30.26953125" style="1" customWidth="1"/>
    <col min="15106" max="15106" width="9.26953125" style="1" customWidth="1"/>
    <col min="15107" max="15110" width="8.1796875" style="1" customWidth="1"/>
    <col min="15111" max="15111" width="9.7265625" style="1" customWidth="1"/>
    <col min="15112" max="15115" width="8.1796875" style="1" customWidth="1"/>
    <col min="15116" max="15116" width="7.26953125" style="1" customWidth="1"/>
    <col min="15117" max="15117" width="21" style="1" customWidth="1"/>
    <col min="15118" max="15360" width="9.1796875" style="1"/>
    <col min="15361" max="15361" width="30.26953125" style="1" customWidth="1"/>
    <col min="15362" max="15362" width="9.26953125" style="1" customWidth="1"/>
    <col min="15363" max="15366" width="8.1796875" style="1" customWidth="1"/>
    <col min="15367" max="15367" width="9.7265625" style="1" customWidth="1"/>
    <col min="15368" max="15371" width="8.1796875" style="1" customWidth="1"/>
    <col min="15372" max="15372" width="7.26953125" style="1" customWidth="1"/>
    <col min="15373" max="15373" width="21" style="1" customWidth="1"/>
    <col min="15374" max="15616" width="9.1796875" style="1"/>
    <col min="15617" max="15617" width="30.26953125" style="1" customWidth="1"/>
    <col min="15618" max="15618" width="9.26953125" style="1" customWidth="1"/>
    <col min="15619" max="15622" width="8.1796875" style="1" customWidth="1"/>
    <col min="15623" max="15623" width="9.7265625" style="1" customWidth="1"/>
    <col min="15624" max="15627" width="8.1796875" style="1" customWidth="1"/>
    <col min="15628" max="15628" width="7.26953125" style="1" customWidth="1"/>
    <col min="15629" max="15629" width="21" style="1" customWidth="1"/>
    <col min="15630" max="15872" width="9.1796875" style="1"/>
    <col min="15873" max="15873" width="30.26953125" style="1" customWidth="1"/>
    <col min="15874" max="15874" width="9.26953125" style="1" customWidth="1"/>
    <col min="15875" max="15878" width="8.1796875" style="1" customWidth="1"/>
    <col min="15879" max="15879" width="9.7265625" style="1" customWidth="1"/>
    <col min="15880" max="15883" width="8.1796875" style="1" customWidth="1"/>
    <col min="15884" max="15884" width="7.26953125" style="1" customWidth="1"/>
    <col min="15885" max="15885" width="21" style="1" customWidth="1"/>
    <col min="15886" max="16128" width="9.1796875" style="1"/>
    <col min="16129" max="16129" width="30.26953125" style="1" customWidth="1"/>
    <col min="16130" max="16130" width="9.26953125" style="1" customWidth="1"/>
    <col min="16131" max="16134" width="8.1796875" style="1" customWidth="1"/>
    <col min="16135" max="16135" width="9.7265625" style="1" customWidth="1"/>
    <col min="16136" max="16139" width="8.1796875" style="1" customWidth="1"/>
    <col min="16140" max="16140" width="7.26953125" style="1" customWidth="1"/>
    <col min="16141" max="16141" width="21" style="1" customWidth="1"/>
    <col min="16142" max="16384" width="9.1796875" style="1"/>
  </cols>
  <sheetData>
    <row r="1" spans="1:13" ht="18" customHeight="1" x14ac:dyDescent="0.35">
      <c r="A1" s="98" t="s">
        <v>100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x14ac:dyDescent="0.3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</row>
    <row r="3" spans="1:13" ht="13.9" customHeight="1" x14ac:dyDescent="0.35">
      <c r="A3" s="105" t="s">
        <v>1</v>
      </c>
      <c r="B3" s="107" t="s">
        <v>2</v>
      </c>
      <c r="C3" s="102"/>
      <c r="D3" s="102"/>
      <c r="E3" s="102"/>
      <c r="F3" s="102"/>
      <c r="G3" s="108" t="s">
        <v>3</v>
      </c>
      <c r="H3" s="108"/>
      <c r="I3" s="108"/>
      <c r="J3" s="108"/>
      <c r="K3" s="108"/>
      <c r="L3" s="105" t="s">
        <v>4</v>
      </c>
      <c r="M3" s="109" t="s">
        <v>5</v>
      </c>
    </row>
    <row r="4" spans="1:13" s="8" customFormat="1" ht="11.25" customHeight="1" x14ac:dyDescent="0.35">
      <c r="A4" s="106"/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6" t="s">
        <v>6</v>
      </c>
      <c r="H4" s="5" t="s">
        <v>7</v>
      </c>
      <c r="I4" s="5" t="s">
        <v>8</v>
      </c>
      <c r="J4" s="5" t="s">
        <v>9</v>
      </c>
      <c r="K4" s="7" t="s">
        <v>10</v>
      </c>
      <c r="L4" s="106"/>
      <c r="M4" s="110"/>
    </row>
    <row r="5" spans="1:13" x14ac:dyDescent="0.35">
      <c r="A5" s="111" t="s">
        <v>11</v>
      </c>
      <c r="B5" s="111"/>
      <c r="C5" s="105"/>
      <c r="D5" s="105"/>
      <c r="E5" s="105"/>
      <c r="F5" s="105"/>
      <c r="G5" s="105"/>
      <c r="H5" s="105"/>
      <c r="I5" s="105"/>
      <c r="J5" s="105"/>
      <c r="K5" s="105"/>
      <c r="L5" s="111"/>
      <c r="M5" s="111"/>
    </row>
    <row r="6" spans="1:13" s="27" customFormat="1" ht="14.25" customHeight="1" x14ac:dyDescent="0.35">
      <c r="A6" s="73" t="s">
        <v>73</v>
      </c>
      <c r="B6" s="29">
        <v>205</v>
      </c>
      <c r="C6" s="12">
        <v>8.6</v>
      </c>
      <c r="D6" s="12">
        <v>7.46</v>
      </c>
      <c r="E6" s="12">
        <v>44.26</v>
      </c>
      <c r="F6" s="12">
        <v>279</v>
      </c>
      <c r="G6" s="74">
        <v>250</v>
      </c>
      <c r="H6" s="31">
        <v>10.34</v>
      </c>
      <c r="I6" s="31">
        <v>13.27</v>
      </c>
      <c r="J6" s="31">
        <v>53.18</v>
      </c>
      <c r="K6" s="31">
        <v>374.4</v>
      </c>
      <c r="L6" s="75" t="s">
        <v>74</v>
      </c>
      <c r="M6" s="76" t="s">
        <v>75</v>
      </c>
    </row>
    <row r="7" spans="1:13" s="17" customFormat="1" x14ac:dyDescent="0.3">
      <c r="A7" s="18" t="s">
        <v>15</v>
      </c>
      <c r="B7" s="19">
        <v>20</v>
      </c>
      <c r="C7" s="19">
        <v>4.6399999999999997</v>
      </c>
      <c r="D7" s="19">
        <v>5.9</v>
      </c>
      <c r="E7" s="19">
        <v>0</v>
      </c>
      <c r="F7" s="19">
        <v>72</v>
      </c>
      <c r="G7" s="19">
        <v>20</v>
      </c>
      <c r="H7" s="19">
        <v>4.6399999999999997</v>
      </c>
      <c r="I7" s="19">
        <v>5.9</v>
      </c>
      <c r="J7" s="19">
        <v>0</v>
      </c>
      <c r="K7" s="19">
        <v>72</v>
      </c>
      <c r="L7" s="20" t="s">
        <v>16</v>
      </c>
      <c r="M7" s="21" t="s">
        <v>17</v>
      </c>
    </row>
    <row r="8" spans="1:13" s="27" customFormat="1" x14ac:dyDescent="0.3">
      <c r="A8" s="22" t="s">
        <v>18</v>
      </c>
      <c r="B8" s="23">
        <v>30</v>
      </c>
      <c r="C8" s="24">
        <v>5.0199999999999996</v>
      </c>
      <c r="D8" s="24">
        <v>1.26</v>
      </c>
      <c r="E8" s="24">
        <v>13.45</v>
      </c>
      <c r="F8" s="24">
        <v>72.5</v>
      </c>
      <c r="G8" s="23">
        <v>30</v>
      </c>
      <c r="H8" s="24">
        <v>5.0199999999999996</v>
      </c>
      <c r="I8" s="24">
        <v>1.26</v>
      </c>
      <c r="J8" s="24">
        <v>13.45</v>
      </c>
      <c r="K8" s="24">
        <v>72.5</v>
      </c>
      <c r="L8" s="25" t="s">
        <v>19</v>
      </c>
      <c r="M8" s="26" t="s">
        <v>20</v>
      </c>
    </row>
    <row r="9" spans="1:13" s="27" customFormat="1" x14ac:dyDescent="0.35">
      <c r="A9" s="28" t="s">
        <v>21</v>
      </c>
      <c r="B9" s="29">
        <v>100</v>
      </c>
      <c r="C9" s="30">
        <v>0.04</v>
      </c>
      <c r="D9" s="30">
        <v>0.04</v>
      </c>
      <c r="E9" s="30">
        <v>9.8000000000000007</v>
      </c>
      <c r="F9" s="30">
        <v>47</v>
      </c>
      <c r="G9" s="31">
        <v>100</v>
      </c>
      <c r="H9" s="31">
        <v>0.04</v>
      </c>
      <c r="I9" s="31">
        <v>0.04</v>
      </c>
      <c r="J9" s="31">
        <v>9.8000000000000007</v>
      </c>
      <c r="K9" s="30">
        <v>47</v>
      </c>
      <c r="L9" s="32" t="s">
        <v>22</v>
      </c>
      <c r="M9" s="28" t="s">
        <v>23</v>
      </c>
    </row>
    <row r="10" spans="1:13" s="27" customFormat="1" x14ac:dyDescent="0.35">
      <c r="A10" s="33" t="s">
        <v>24</v>
      </c>
      <c r="B10" s="34">
        <v>215</v>
      </c>
      <c r="C10" s="34">
        <v>7.0000000000000007E-2</v>
      </c>
      <c r="D10" s="34">
        <v>0.02</v>
      </c>
      <c r="E10" s="34">
        <v>15</v>
      </c>
      <c r="F10" s="34">
        <v>60</v>
      </c>
      <c r="G10" s="34">
        <v>215</v>
      </c>
      <c r="H10" s="34">
        <v>7.0000000000000007E-2</v>
      </c>
      <c r="I10" s="34">
        <v>0.02</v>
      </c>
      <c r="J10" s="34">
        <v>15</v>
      </c>
      <c r="K10" s="34">
        <v>60</v>
      </c>
      <c r="L10" s="34" t="s">
        <v>25</v>
      </c>
      <c r="M10" s="35" t="s">
        <v>26</v>
      </c>
    </row>
    <row r="11" spans="1:13" x14ac:dyDescent="0.35">
      <c r="A11" s="36" t="s">
        <v>27</v>
      </c>
      <c r="B11" s="9">
        <f t="shared" ref="B11:K11" si="0">SUM(B6:B10)</f>
        <v>570</v>
      </c>
      <c r="C11" s="2">
        <f t="shared" si="0"/>
        <v>18.369999999999997</v>
      </c>
      <c r="D11" s="2">
        <f t="shared" si="0"/>
        <v>14.679999999999998</v>
      </c>
      <c r="E11" s="2">
        <f t="shared" si="0"/>
        <v>82.509999999999991</v>
      </c>
      <c r="F11" s="2">
        <f t="shared" si="0"/>
        <v>530.5</v>
      </c>
      <c r="G11" s="2">
        <f t="shared" si="0"/>
        <v>615</v>
      </c>
      <c r="H11" s="2">
        <f t="shared" si="0"/>
        <v>20.11</v>
      </c>
      <c r="I11" s="2">
        <f t="shared" si="0"/>
        <v>20.490000000000002</v>
      </c>
      <c r="J11" s="2">
        <f t="shared" si="0"/>
        <v>91.429999999999993</v>
      </c>
      <c r="K11" s="2">
        <f t="shared" si="0"/>
        <v>625.9</v>
      </c>
      <c r="L11" s="9"/>
      <c r="M11" s="37"/>
    </row>
    <row r="12" spans="1:13" x14ac:dyDescent="0.35">
      <c r="A12" s="107" t="s">
        <v>28</v>
      </c>
      <c r="B12" s="103"/>
      <c r="C12" s="112"/>
      <c r="D12" s="112"/>
      <c r="E12" s="112"/>
      <c r="F12" s="112"/>
      <c r="G12" s="102"/>
      <c r="H12" s="102"/>
      <c r="I12" s="102"/>
      <c r="J12" s="102"/>
      <c r="K12" s="102"/>
      <c r="L12" s="102"/>
      <c r="M12" s="113"/>
    </row>
    <row r="13" spans="1:13" s="17" customFormat="1" ht="12.75" customHeight="1" x14ac:dyDescent="0.3">
      <c r="A13" s="78" t="s">
        <v>29</v>
      </c>
      <c r="B13" s="47">
        <v>200</v>
      </c>
      <c r="C13" s="47">
        <v>4.4000000000000004</v>
      </c>
      <c r="D13" s="47">
        <v>4.2</v>
      </c>
      <c r="E13" s="47">
        <v>13.2</v>
      </c>
      <c r="F13" s="47">
        <v>118.6</v>
      </c>
      <c r="G13" s="47">
        <v>250</v>
      </c>
      <c r="H13" s="47">
        <v>5.49</v>
      </c>
      <c r="I13" s="47">
        <v>5.27</v>
      </c>
      <c r="J13" s="47">
        <v>16.54</v>
      </c>
      <c r="K13" s="47">
        <v>148.25</v>
      </c>
      <c r="L13" s="47" t="s">
        <v>30</v>
      </c>
      <c r="M13" s="91" t="s">
        <v>107</v>
      </c>
    </row>
    <row r="14" spans="1:13" s="17" customFormat="1" x14ac:dyDescent="0.3">
      <c r="A14" s="52" t="s">
        <v>118</v>
      </c>
      <c r="B14" s="48">
        <v>90</v>
      </c>
      <c r="C14" s="47">
        <v>11.71</v>
      </c>
      <c r="D14" s="47">
        <v>15.73</v>
      </c>
      <c r="E14" s="47">
        <v>12.03</v>
      </c>
      <c r="F14" s="47">
        <v>238.5</v>
      </c>
      <c r="G14" s="47">
        <v>100</v>
      </c>
      <c r="H14" s="47">
        <v>13.02</v>
      </c>
      <c r="I14" s="47">
        <v>17.48</v>
      </c>
      <c r="J14" s="47">
        <v>13.37</v>
      </c>
      <c r="K14" s="47">
        <v>265</v>
      </c>
      <c r="L14" s="48" t="s">
        <v>119</v>
      </c>
      <c r="M14" s="91" t="s">
        <v>80</v>
      </c>
    </row>
    <row r="15" spans="1:13" s="27" customFormat="1" ht="26" x14ac:dyDescent="0.35">
      <c r="A15" s="28" t="s">
        <v>69</v>
      </c>
      <c r="B15" s="25">
        <v>150</v>
      </c>
      <c r="C15" s="88">
        <v>3.44</v>
      </c>
      <c r="D15" s="43">
        <v>13.15</v>
      </c>
      <c r="E15" s="88">
        <v>27.92</v>
      </c>
      <c r="F15" s="88">
        <v>243.75</v>
      </c>
      <c r="G15" s="34">
        <v>180</v>
      </c>
      <c r="H15" s="88">
        <v>5.12</v>
      </c>
      <c r="I15" s="88">
        <v>15.78</v>
      </c>
      <c r="J15" s="88">
        <v>37.5</v>
      </c>
      <c r="K15" s="88">
        <v>292.5</v>
      </c>
      <c r="L15" s="25" t="s">
        <v>70</v>
      </c>
      <c r="M15" s="33" t="s">
        <v>71</v>
      </c>
    </row>
    <row r="16" spans="1:13" s="97" customFormat="1" ht="26" x14ac:dyDescent="0.3">
      <c r="A16" s="16" t="s">
        <v>133</v>
      </c>
      <c r="B16" s="11">
        <v>60</v>
      </c>
      <c r="C16" s="12">
        <v>0.54</v>
      </c>
      <c r="D16" s="12">
        <v>0.09</v>
      </c>
      <c r="E16" s="12">
        <v>1.71</v>
      </c>
      <c r="F16" s="12">
        <v>10.199999999999999</v>
      </c>
      <c r="G16" s="84">
        <v>0</v>
      </c>
      <c r="H16" s="12">
        <v>0</v>
      </c>
      <c r="I16" s="12">
        <v>0</v>
      </c>
      <c r="J16" s="12">
        <v>0</v>
      </c>
      <c r="K16" s="12">
        <v>0</v>
      </c>
      <c r="L16" s="96" t="s">
        <v>132</v>
      </c>
      <c r="M16" s="52" t="s">
        <v>131</v>
      </c>
    </row>
    <row r="17" spans="1:13" s="27" customFormat="1" x14ac:dyDescent="0.35">
      <c r="A17" s="28" t="s">
        <v>21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1">
        <v>100</v>
      </c>
      <c r="H17" s="31">
        <v>0.04</v>
      </c>
      <c r="I17" s="31">
        <v>0.04</v>
      </c>
      <c r="J17" s="31">
        <v>9.8000000000000007</v>
      </c>
      <c r="K17" s="30">
        <v>47</v>
      </c>
      <c r="L17" s="32" t="s">
        <v>22</v>
      </c>
      <c r="M17" s="28" t="s">
        <v>23</v>
      </c>
    </row>
    <row r="18" spans="1:13" s="27" customFormat="1" x14ac:dyDescent="0.35">
      <c r="A18" s="28" t="s">
        <v>34</v>
      </c>
      <c r="B18" s="25">
        <v>200</v>
      </c>
      <c r="C18" s="30">
        <v>0.15</v>
      </c>
      <c r="D18" s="30">
        <v>0.06</v>
      </c>
      <c r="E18" s="30">
        <v>20.65</v>
      </c>
      <c r="F18" s="30">
        <v>82.9</v>
      </c>
      <c r="G18" s="25">
        <v>200</v>
      </c>
      <c r="H18" s="30">
        <v>0.15</v>
      </c>
      <c r="I18" s="30">
        <v>0.06</v>
      </c>
      <c r="J18" s="30">
        <v>20.65</v>
      </c>
      <c r="K18" s="30">
        <v>82.9</v>
      </c>
      <c r="L18" s="31" t="s">
        <v>35</v>
      </c>
      <c r="M18" s="33" t="s">
        <v>36</v>
      </c>
    </row>
    <row r="19" spans="1:13" x14ac:dyDescent="0.35">
      <c r="A19" s="44" t="s">
        <v>37</v>
      </c>
      <c r="B19" s="47">
        <v>50</v>
      </c>
      <c r="C19" s="47">
        <v>3.3</v>
      </c>
      <c r="D19" s="47">
        <v>0.5</v>
      </c>
      <c r="E19" s="47">
        <v>21.5</v>
      </c>
      <c r="F19" s="47">
        <v>106.3</v>
      </c>
      <c r="G19" s="11">
        <v>60</v>
      </c>
      <c r="H19" s="12">
        <v>4</v>
      </c>
      <c r="I19" s="12">
        <v>0.6</v>
      </c>
      <c r="J19" s="12">
        <v>25.8</v>
      </c>
      <c r="K19" s="12">
        <v>127.6</v>
      </c>
      <c r="L19" s="95" t="s">
        <v>41</v>
      </c>
      <c r="M19" s="28" t="s">
        <v>39</v>
      </c>
    </row>
    <row r="20" spans="1:13" s="17" customFormat="1" x14ac:dyDescent="0.3">
      <c r="A20" s="16" t="s">
        <v>40</v>
      </c>
      <c r="B20" s="48">
        <v>40</v>
      </c>
      <c r="C20" s="47">
        <v>3.2</v>
      </c>
      <c r="D20" s="47">
        <v>0.4</v>
      </c>
      <c r="E20" s="47">
        <v>20.399999999999999</v>
      </c>
      <c r="F20" s="47">
        <v>100</v>
      </c>
      <c r="G20" s="48">
        <v>40</v>
      </c>
      <c r="H20" s="47">
        <v>3.2</v>
      </c>
      <c r="I20" s="47">
        <v>0.4</v>
      </c>
      <c r="J20" s="47">
        <v>20.399999999999999</v>
      </c>
      <c r="K20" s="47">
        <v>100</v>
      </c>
      <c r="L20" s="48" t="s">
        <v>38</v>
      </c>
      <c r="M20" s="52" t="s">
        <v>42</v>
      </c>
    </row>
    <row r="21" spans="1:13" s="38" customFormat="1" x14ac:dyDescent="0.35">
      <c r="A21" s="36" t="s">
        <v>27</v>
      </c>
      <c r="B21" s="9">
        <f t="shared" ref="B21:K21" si="1">SUM(B13:B20)</f>
        <v>790</v>
      </c>
      <c r="C21" s="9">
        <f t="shared" si="1"/>
        <v>26.74</v>
      </c>
      <c r="D21" s="9">
        <f t="shared" si="1"/>
        <v>34.130000000000003</v>
      </c>
      <c r="E21" s="9">
        <f t="shared" si="1"/>
        <v>117.41</v>
      </c>
      <c r="F21" s="9">
        <f t="shared" si="1"/>
        <v>900.25</v>
      </c>
      <c r="G21" s="3">
        <f t="shared" si="1"/>
        <v>930</v>
      </c>
      <c r="H21" s="3">
        <f t="shared" si="1"/>
        <v>31.019999999999996</v>
      </c>
      <c r="I21" s="3">
        <f t="shared" si="1"/>
        <v>39.630000000000003</v>
      </c>
      <c r="J21" s="3">
        <f t="shared" si="1"/>
        <v>144.05999999999997</v>
      </c>
      <c r="K21" s="3">
        <f t="shared" si="1"/>
        <v>1063.25</v>
      </c>
      <c r="L21" s="9"/>
      <c r="M21" s="36"/>
    </row>
    <row r="22" spans="1:13" s="38" customFormat="1" x14ac:dyDescent="0.35">
      <c r="A22" s="36" t="s">
        <v>43</v>
      </c>
      <c r="B22" s="9">
        <f t="shared" ref="B22:K22" si="2">B21+B11</f>
        <v>1360</v>
      </c>
      <c r="C22" s="9">
        <f t="shared" si="2"/>
        <v>45.11</v>
      </c>
      <c r="D22" s="9">
        <f t="shared" si="2"/>
        <v>48.81</v>
      </c>
      <c r="E22" s="9">
        <f t="shared" si="2"/>
        <v>199.92</v>
      </c>
      <c r="F22" s="9">
        <f t="shared" si="2"/>
        <v>1430.75</v>
      </c>
      <c r="G22" s="9">
        <f t="shared" si="2"/>
        <v>1545</v>
      </c>
      <c r="H22" s="9">
        <f t="shared" si="2"/>
        <v>51.129999999999995</v>
      </c>
      <c r="I22" s="9">
        <f t="shared" si="2"/>
        <v>60.120000000000005</v>
      </c>
      <c r="J22" s="9">
        <f t="shared" si="2"/>
        <v>235.48999999999995</v>
      </c>
      <c r="K22" s="9">
        <f t="shared" si="2"/>
        <v>1689.15</v>
      </c>
      <c r="L22" s="9"/>
      <c r="M22" s="36"/>
    </row>
    <row r="23" spans="1:13" x14ac:dyDescent="0.35">
      <c r="A23" s="101" t="s">
        <v>44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04"/>
    </row>
    <row r="24" spans="1:13" ht="13.9" customHeight="1" x14ac:dyDescent="0.35">
      <c r="A24" s="105" t="s">
        <v>1</v>
      </c>
      <c r="B24" s="107" t="s">
        <v>2</v>
      </c>
      <c r="C24" s="102"/>
      <c r="D24" s="102"/>
      <c r="E24" s="102"/>
      <c r="F24" s="102"/>
      <c r="G24" s="108" t="s">
        <v>3</v>
      </c>
      <c r="H24" s="108"/>
      <c r="I24" s="108"/>
      <c r="J24" s="108"/>
      <c r="K24" s="108"/>
      <c r="L24" s="105" t="s">
        <v>4</v>
      </c>
      <c r="M24" s="109" t="s">
        <v>5</v>
      </c>
    </row>
    <row r="25" spans="1:13" s="8" customFormat="1" ht="10.15" customHeight="1" x14ac:dyDescent="0.35">
      <c r="A25" s="106"/>
      <c r="B25" s="4" t="s">
        <v>6</v>
      </c>
      <c r="C25" s="5" t="s">
        <v>7</v>
      </c>
      <c r="D25" s="5" t="s">
        <v>8</v>
      </c>
      <c r="E25" s="5" t="s">
        <v>9</v>
      </c>
      <c r="F25" s="5" t="s">
        <v>10</v>
      </c>
      <c r="G25" s="6" t="s">
        <v>6</v>
      </c>
      <c r="H25" s="5" t="s">
        <v>7</v>
      </c>
      <c r="I25" s="5" t="s">
        <v>8</v>
      </c>
      <c r="J25" s="5" t="s">
        <v>9</v>
      </c>
      <c r="K25" s="7" t="s">
        <v>10</v>
      </c>
      <c r="L25" s="106"/>
      <c r="M25" s="110"/>
    </row>
    <row r="26" spans="1:13" x14ac:dyDescent="0.35">
      <c r="A26" s="111" t="s">
        <v>11</v>
      </c>
      <c r="B26" s="111"/>
      <c r="C26" s="105"/>
      <c r="D26" s="105"/>
      <c r="E26" s="105"/>
      <c r="F26" s="105"/>
      <c r="G26" s="105"/>
      <c r="H26" s="105"/>
      <c r="I26" s="105"/>
      <c r="J26" s="105"/>
      <c r="K26" s="105"/>
      <c r="L26" s="111"/>
      <c r="M26" s="111"/>
    </row>
    <row r="27" spans="1:13" s="27" customFormat="1" ht="15" customHeight="1" x14ac:dyDescent="0.35">
      <c r="A27" s="35" t="s">
        <v>117</v>
      </c>
      <c r="B27" s="25">
        <v>90</v>
      </c>
      <c r="C27" s="31">
        <v>14.7</v>
      </c>
      <c r="D27" s="31">
        <f>12.3*0.9</f>
        <v>11.07</v>
      </c>
      <c r="E27" s="31">
        <v>12.95</v>
      </c>
      <c r="F27" s="31">
        <f>242.41*0.9</f>
        <v>218.16900000000001</v>
      </c>
      <c r="G27" s="32">
        <v>100</v>
      </c>
      <c r="H27" s="31">
        <v>16.32</v>
      </c>
      <c r="I27" s="31">
        <v>13.3</v>
      </c>
      <c r="J27" s="31">
        <v>14.38</v>
      </c>
      <c r="K27" s="31">
        <v>242.41</v>
      </c>
      <c r="L27" s="31" t="s">
        <v>45</v>
      </c>
      <c r="M27" s="33" t="s">
        <v>46</v>
      </c>
    </row>
    <row r="28" spans="1:13" s="27" customFormat="1" ht="26" x14ac:dyDescent="0.35">
      <c r="A28" s="28" t="s">
        <v>47</v>
      </c>
      <c r="B28" s="41">
        <v>150</v>
      </c>
      <c r="C28" s="25">
        <v>5.52</v>
      </c>
      <c r="D28" s="25">
        <v>4.51</v>
      </c>
      <c r="E28" s="25">
        <v>26.45</v>
      </c>
      <c r="F28" s="25">
        <v>168.45</v>
      </c>
      <c r="G28" s="25">
        <v>180</v>
      </c>
      <c r="H28" s="31">
        <v>6.62</v>
      </c>
      <c r="I28" s="31">
        <v>5.42</v>
      </c>
      <c r="J28" s="31">
        <v>31.73</v>
      </c>
      <c r="K28" s="31">
        <v>202.14</v>
      </c>
      <c r="L28" s="32" t="s">
        <v>48</v>
      </c>
      <c r="M28" s="28" t="s">
        <v>49</v>
      </c>
    </row>
    <row r="29" spans="1:13" s="27" customFormat="1" x14ac:dyDescent="0.35">
      <c r="A29" s="28" t="s">
        <v>21</v>
      </c>
      <c r="B29" s="29">
        <v>100</v>
      </c>
      <c r="C29" s="31">
        <v>0.04</v>
      </c>
      <c r="D29" s="31">
        <v>0.04</v>
      </c>
      <c r="E29" s="31">
        <v>9.8000000000000007</v>
      </c>
      <c r="F29" s="31">
        <v>47</v>
      </c>
      <c r="G29" s="31">
        <v>100</v>
      </c>
      <c r="H29" s="31">
        <v>0.04</v>
      </c>
      <c r="I29" s="31">
        <v>0.04</v>
      </c>
      <c r="J29" s="31">
        <v>9.8000000000000007</v>
      </c>
      <c r="K29" s="30">
        <v>47</v>
      </c>
      <c r="L29" s="32" t="s">
        <v>22</v>
      </c>
      <c r="M29" s="28" t="s">
        <v>23</v>
      </c>
    </row>
    <row r="30" spans="1:13" s="17" customFormat="1" x14ac:dyDescent="0.3">
      <c r="A30" s="46" t="s">
        <v>50</v>
      </c>
      <c r="B30" s="47">
        <v>222</v>
      </c>
      <c r="C30" s="48">
        <v>0.13</v>
      </c>
      <c r="D30" s="48">
        <v>0.02</v>
      </c>
      <c r="E30" s="48">
        <v>15.2</v>
      </c>
      <c r="F30" s="48">
        <v>62</v>
      </c>
      <c r="G30" s="48">
        <v>222</v>
      </c>
      <c r="H30" s="48">
        <v>0.13</v>
      </c>
      <c r="I30" s="48">
        <v>0.02</v>
      </c>
      <c r="J30" s="48">
        <v>15.2</v>
      </c>
      <c r="K30" s="48">
        <v>62</v>
      </c>
      <c r="L30" s="49" t="s">
        <v>51</v>
      </c>
      <c r="M30" s="10" t="s">
        <v>52</v>
      </c>
    </row>
    <row r="31" spans="1:13" s="17" customFormat="1" x14ac:dyDescent="0.3">
      <c r="A31" s="16" t="s">
        <v>76</v>
      </c>
      <c r="B31" s="50">
        <v>20</v>
      </c>
      <c r="C31" s="47">
        <f>3.2/2</f>
        <v>1.6</v>
      </c>
      <c r="D31" s="47">
        <f>0.4/2</f>
        <v>0.2</v>
      </c>
      <c r="E31" s="47">
        <f>20.4/2</f>
        <v>10.199999999999999</v>
      </c>
      <c r="F31" s="47">
        <v>50</v>
      </c>
      <c r="G31" s="50">
        <v>20</v>
      </c>
      <c r="H31" s="47">
        <f>3.2/2</f>
        <v>1.6</v>
      </c>
      <c r="I31" s="47">
        <f>0.4/2</f>
        <v>0.2</v>
      </c>
      <c r="J31" s="47">
        <f>20.4/2</f>
        <v>10.199999999999999</v>
      </c>
      <c r="K31" s="47">
        <v>50</v>
      </c>
      <c r="L31" s="48" t="s">
        <v>38</v>
      </c>
      <c r="M31" s="52" t="s">
        <v>42</v>
      </c>
    </row>
    <row r="32" spans="1:13" x14ac:dyDescent="0.35">
      <c r="A32" s="36" t="s">
        <v>27</v>
      </c>
      <c r="B32" s="9">
        <f t="shared" ref="B32:K32" si="3">SUM(B27:B31)</f>
        <v>582</v>
      </c>
      <c r="C32" s="9">
        <f t="shared" si="3"/>
        <v>21.99</v>
      </c>
      <c r="D32" s="9">
        <f t="shared" si="3"/>
        <v>15.839999999999998</v>
      </c>
      <c r="E32" s="9">
        <f t="shared" si="3"/>
        <v>74.600000000000009</v>
      </c>
      <c r="F32" s="9">
        <f t="shared" si="3"/>
        <v>545.61900000000003</v>
      </c>
      <c r="G32" s="9">
        <f t="shared" si="3"/>
        <v>622</v>
      </c>
      <c r="H32" s="9">
        <f t="shared" si="3"/>
        <v>24.71</v>
      </c>
      <c r="I32" s="9">
        <f t="shared" si="3"/>
        <v>18.979999999999997</v>
      </c>
      <c r="J32" s="9">
        <f t="shared" si="3"/>
        <v>81.31</v>
      </c>
      <c r="K32" s="9">
        <f t="shared" si="3"/>
        <v>603.54999999999995</v>
      </c>
      <c r="L32" s="9"/>
      <c r="M32" s="37"/>
    </row>
    <row r="33" spans="1:13" x14ac:dyDescent="0.35">
      <c r="A33" s="107" t="s">
        <v>28</v>
      </c>
      <c r="B33" s="103"/>
      <c r="C33" s="103"/>
      <c r="D33" s="103"/>
      <c r="E33" s="103"/>
      <c r="F33" s="103"/>
      <c r="G33" s="102"/>
      <c r="H33" s="103"/>
      <c r="I33" s="103"/>
      <c r="J33" s="103"/>
      <c r="K33" s="103"/>
      <c r="L33" s="102"/>
      <c r="M33" s="113"/>
    </row>
    <row r="34" spans="1:13" s="27" customFormat="1" ht="26" x14ac:dyDescent="0.35">
      <c r="A34" s="28" t="s">
        <v>53</v>
      </c>
      <c r="B34" s="23">
        <v>210</v>
      </c>
      <c r="C34" s="31">
        <v>1.44</v>
      </c>
      <c r="D34" s="31">
        <v>5.34</v>
      </c>
      <c r="E34" s="31">
        <v>9.3800000000000008</v>
      </c>
      <c r="F34" s="31">
        <v>91.98</v>
      </c>
      <c r="G34" s="53">
        <v>260</v>
      </c>
      <c r="H34" s="54">
        <v>1.74</v>
      </c>
      <c r="I34" s="54">
        <v>6.33</v>
      </c>
      <c r="J34" s="54">
        <v>11.16</v>
      </c>
      <c r="K34" s="54">
        <v>111.14</v>
      </c>
      <c r="L34" s="40" t="s">
        <v>54</v>
      </c>
      <c r="M34" s="55" t="s">
        <v>55</v>
      </c>
    </row>
    <row r="35" spans="1:13" s="71" customFormat="1" ht="16.149999999999999" customHeight="1" x14ac:dyDescent="0.35">
      <c r="A35" s="85" t="s">
        <v>94</v>
      </c>
      <c r="B35" s="70">
        <v>90</v>
      </c>
      <c r="C35" s="69">
        <v>11.1</v>
      </c>
      <c r="D35" s="69">
        <v>15.26</v>
      </c>
      <c r="E35" s="69">
        <v>10.199999999999999</v>
      </c>
      <c r="F35" s="69">
        <v>215.87</v>
      </c>
      <c r="G35" s="86">
        <v>100</v>
      </c>
      <c r="H35" s="68">
        <v>14.3</v>
      </c>
      <c r="I35" s="68">
        <v>17</v>
      </c>
      <c r="J35" s="68">
        <v>13.3</v>
      </c>
      <c r="K35" s="68">
        <v>239.86</v>
      </c>
      <c r="L35" s="87" t="s">
        <v>95</v>
      </c>
      <c r="M35" s="67" t="s">
        <v>96</v>
      </c>
    </row>
    <row r="36" spans="1:13" s="27" customFormat="1" ht="14.25" customHeight="1" x14ac:dyDescent="0.35">
      <c r="A36" s="44" t="s">
        <v>59</v>
      </c>
      <c r="B36" s="29">
        <v>150</v>
      </c>
      <c r="C36" s="39">
        <v>8.6</v>
      </c>
      <c r="D36" s="39">
        <v>6.09</v>
      </c>
      <c r="E36" s="39">
        <v>38.64</v>
      </c>
      <c r="F36" s="39">
        <v>243.75</v>
      </c>
      <c r="G36" s="34">
        <v>180</v>
      </c>
      <c r="H36" s="43">
        <v>10.32</v>
      </c>
      <c r="I36" s="43">
        <v>7.31</v>
      </c>
      <c r="J36" s="43">
        <v>46.37</v>
      </c>
      <c r="K36" s="43">
        <v>292.5</v>
      </c>
      <c r="L36" s="34" t="s">
        <v>60</v>
      </c>
      <c r="M36" s="60" t="s">
        <v>61</v>
      </c>
    </row>
    <row r="37" spans="1:13" s="17" customFormat="1" ht="36.75" customHeight="1" x14ac:dyDescent="0.3">
      <c r="A37" s="92" t="s">
        <v>104</v>
      </c>
      <c r="B37" s="47">
        <v>60</v>
      </c>
      <c r="C37" s="47">
        <v>1.41</v>
      </c>
      <c r="D37" s="47">
        <v>0.09</v>
      </c>
      <c r="E37" s="47">
        <v>4.05</v>
      </c>
      <c r="F37" s="47">
        <v>22.5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 t="s">
        <v>105</v>
      </c>
      <c r="M37" s="52" t="s">
        <v>106</v>
      </c>
    </row>
    <row r="38" spans="1:13" s="27" customFormat="1" ht="14.25" customHeight="1" x14ac:dyDescent="0.35">
      <c r="A38" s="28" t="s">
        <v>21</v>
      </c>
      <c r="B38" s="29">
        <v>0</v>
      </c>
      <c r="C38" s="30">
        <v>0</v>
      </c>
      <c r="D38" s="30">
        <v>0</v>
      </c>
      <c r="E38" s="30">
        <v>0</v>
      </c>
      <c r="F38" s="30">
        <v>0</v>
      </c>
      <c r="G38" s="31">
        <v>100</v>
      </c>
      <c r="H38" s="31">
        <v>0.04</v>
      </c>
      <c r="I38" s="31">
        <v>0.04</v>
      </c>
      <c r="J38" s="31">
        <v>9.8000000000000007</v>
      </c>
      <c r="K38" s="30">
        <v>47</v>
      </c>
      <c r="L38" s="32" t="s">
        <v>22</v>
      </c>
      <c r="M38" s="28" t="s">
        <v>23</v>
      </c>
    </row>
    <row r="39" spans="1:13" s="17" customFormat="1" x14ac:dyDescent="0.3">
      <c r="A39" s="78" t="s">
        <v>114</v>
      </c>
      <c r="B39" s="48">
        <v>200</v>
      </c>
      <c r="C39" s="47">
        <v>0.33</v>
      </c>
      <c r="D39" s="47">
        <v>0</v>
      </c>
      <c r="E39" s="47">
        <v>22.78</v>
      </c>
      <c r="F39" s="47">
        <v>94.44</v>
      </c>
      <c r="G39" s="48">
        <v>200</v>
      </c>
      <c r="H39" s="72">
        <v>0.33</v>
      </c>
      <c r="I39" s="72">
        <v>0</v>
      </c>
      <c r="J39" s="72">
        <v>22.78</v>
      </c>
      <c r="K39" s="72">
        <v>94.44</v>
      </c>
      <c r="L39" s="49" t="s">
        <v>115</v>
      </c>
      <c r="M39" s="52" t="s">
        <v>116</v>
      </c>
    </row>
    <row r="40" spans="1:13" s="17" customFormat="1" x14ac:dyDescent="0.3">
      <c r="A40" s="16" t="s">
        <v>37</v>
      </c>
      <c r="B40" s="47">
        <v>40</v>
      </c>
      <c r="C40" s="47">
        <v>2.6</v>
      </c>
      <c r="D40" s="47">
        <v>0.4</v>
      </c>
      <c r="E40" s="47">
        <v>17.2</v>
      </c>
      <c r="F40" s="47">
        <v>85</v>
      </c>
      <c r="G40" s="47">
        <v>40</v>
      </c>
      <c r="H40" s="47">
        <v>2.6</v>
      </c>
      <c r="I40" s="47">
        <v>0.4</v>
      </c>
      <c r="J40" s="47">
        <v>17.2</v>
      </c>
      <c r="K40" s="47">
        <v>85</v>
      </c>
      <c r="L40" s="47" t="s">
        <v>38</v>
      </c>
      <c r="M40" s="78" t="s">
        <v>39</v>
      </c>
    </row>
    <row r="41" spans="1:13" s="17" customFormat="1" x14ac:dyDescent="0.3">
      <c r="A41" s="16" t="s">
        <v>40</v>
      </c>
      <c r="B41" s="48">
        <v>40</v>
      </c>
      <c r="C41" s="47">
        <v>3.2</v>
      </c>
      <c r="D41" s="47">
        <v>0.4</v>
      </c>
      <c r="E41" s="47">
        <v>20.399999999999999</v>
      </c>
      <c r="F41" s="47">
        <v>100</v>
      </c>
      <c r="G41" s="48">
        <v>40</v>
      </c>
      <c r="H41" s="47">
        <v>3.2</v>
      </c>
      <c r="I41" s="47">
        <v>0.4</v>
      </c>
      <c r="J41" s="47">
        <v>20.399999999999999</v>
      </c>
      <c r="K41" s="47">
        <v>100</v>
      </c>
      <c r="L41" s="48" t="s">
        <v>38</v>
      </c>
      <c r="M41" s="52" t="s">
        <v>42</v>
      </c>
    </row>
    <row r="42" spans="1:13" s="38" customFormat="1" x14ac:dyDescent="0.35">
      <c r="A42" s="36" t="s">
        <v>27</v>
      </c>
      <c r="B42" s="9">
        <f t="shared" ref="B42:K42" si="4">SUM(B34:B41)</f>
        <v>790</v>
      </c>
      <c r="C42" s="9">
        <f t="shared" si="4"/>
        <v>28.68</v>
      </c>
      <c r="D42" s="9">
        <f t="shared" si="4"/>
        <v>27.58</v>
      </c>
      <c r="E42" s="9">
        <f t="shared" si="4"/>
        <v>122.65</v>
      </c>
      <c r="F42" s="9">
        <f t="shared" si="4"/>
        <v>853.54</v>
      </c>
      <c r="G42" s="9">
        <f t="shared" si="4"/>
        <v>920</v>
      </c>
      <c r="H42" s="9">
        <f t="shared" si="4"/>
        <v>32.53</v>
      </c>
      <c r="I42" s="9">
        <f t="shared" si="4"/>
        <v>31.479999999999993</v>
      </c>
      <c r="J42" s="9">
        <f t="shared" si="4"/>
        <v>141.01</v>
      </c>
      <c r="K42" s="9">
        <f t="shared" si="4"/>
        <v>969.94</v>
      </c>
      <c r="L42" s="9"/>
      <c r="M42" s="36"/>
    </row>
    <row r="43" spans="1:13" s="38" customFormat="1" x14ac:dyDescent="0.35">
      <c r="A43" s="36" t="s">
        <v>43</v>
      </c>
      <c r="B43" s="9">
        <f t="shared" ref="B43:K43" si="5">B42+B32</f>
        <v>1372</v>
      </c>
      <c r="C43" s="9">
        <f t="shared" si="5"/>
        <v>50.67</v>
      </c>
      <c r="D43" s="9">
        <f t="shared" si="5"/>
        <v>43.419999999999995</v>
      </c>
      <c r="E43" s="9">
        <f t="shared" si="5"/>
        <v>197.25</v>
      </c>
      <c r="F43" s="9">
        <f t="shared" si="5"/>
        <v>1399.1590000000001</v>
      </c>
      <c r="G43" s="9">
        <f t="shared" si="5"/>
        <v>1542</v>
      </c>
      <c r="H43" s="9">
        <f t="shared" si="5"/>
        <v>57.24</v>
      </c>
      <c r="I43" s="9">
        <f t="shared" si="5"/>
        <v>50.459999999999994</v>
      </c>
      <c r="J43" s="9">
        <f t="shared" si="5"/>
        <v>222.32</v>
      </c>
      <c r="K43" s="9">
        <f t="shared" si="5"/>
        <v>1573.49</v>
      </c>
      <c r="L43" s="9"/>
      <c r="M43" s="36"/>
    </row>
    <row r="44" spans="1:13" ht="13.9" customHeight="1" x14ac:dyDescent="0.35">
      <c r="A44" s="108" t="s">
        <v>62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ht="10.15" customHeight="1" x14ac:dyDescent="0.35">
      <c r="A45" s="105" t="s">
        <v>1</v>
      </c>
      <c r="B45" s="107" t="s">
        <v>2</v>
      </c>
      <c r="C45" s="102"/>
      <c r="D45" s="102"/>
      <c r="E45" s="102"/>
      <c r="F45" s="102"/>
      <c r="G45" s="108" t="s">
        <v>3</v>
      </c>
      <c r="H45" s="108"/>
      <c r="I45" s="108"/>
      <c r="J45" s="108"/>
      <c r="K45" s="108"/>
      <c r="L45" s="105" t="s">
        <v>4</v>
      </c>
      <c r="M45" s="109" t="s">
        <v>5</v>
      </c>
    </row>
    <row r="46" spans="1:13" s="8" customFormat="1" ht="11.25" customHeight="1" x14ac:dyDescent="0.35">
      <c r="A46" s="106"/>
      <c r="B46" s="4" t="s">
        <v>6</v>
      </c>
      <c r="C46" s="5" t="s">
        <v>7</v>
      </c>
      <c r="D46" s="5" t="s">
        <v>8</v>
      </c>
      <c r="E46" s="5" t="s">
        <v>9</v>
      </c>
      <c r="F46" s="5" t="s">
        <v>10</v>
      </c>
      <c r="G46" s="6" t="s">
        <v>6</v>
      </c>
      <c r="H46" s="5" t="s">
        <v>7</v>
      </c>
      <c r="I46" s="5" t="s">
        <v>8</v>
      </c>
      <c r="J46" s="5" t="s">
        <v>9</v>
      </c>
      <c r="K46" s="7" t="s">
        <v>10</v>
      </c>
      <c r="L46" s="106"/>
      <c r="M46" s="110"/>
    </row>
    <row r="47" spans="1:13" x14ac:dyDescent="0.35">
      <c r="A47" s="111" t="s">
        <v>11</v>
      </c>
      <c r="B47" s="111"/>
      <c r="C47" s="111"/>
      <c r="D47" s="111"/>
      <c r="E47" s="111"/>
      <c r="F47" s="111"/>
      <c r="G47" s="111"/>
      <c r="H47" s="105"/>
      <c r="I47" s="105"/>
      <c r="J47" s="105"/>
      <c r="K47" s="105"/>
      <c r="L47" s="111"/>
      <c r="M47" s="111"/>
    </row>
    <row r="48" spans="1:13" s="17" customFormat="1" x14ac:dyDescent="0.3">
      <c r="A48" s="78" t="s">
        <v>120</v>
      </c>
      <c r="B48" s="48">
        <v>150</v>
      </c>
      <c r="C48" s="47">
        <v>15.42</v>
      </c>
      <c r="D48" s="47">
        <v>13.62</v>
      </c>
      <c r="E48" s="47">
        <v>42.28</v>
      </c>
      <c r="F48" s="47">
        <v>361.12</v>
      </c>
      <c r="G48" s="48">
        <v>150</v>
      </c>
      <c r="H48" s="94">
        <v>15.42</v>
      </c>
      <c r="I48" s="94">
        <v>13.62</v>
      </c>
      <c r="J48" s="94">
        <v>42.28</v>
      </c>
      <c r="K48" s="94">
        <v>361.12</v>
      </c>
      <c r="L48" s="48" t="s">
        <v>121</v>
      </c>
      <c r="M48" s="91" t="s">
        <v>122</v>
      </c>
    </row>
    <row r="49" spans="1:13" x14ac:dyDescent="0.3">
      <c r="A49" s="64" t="s">
        <v>63</v>
      </c>
      <c r="B49" s="61">
        <v>30</v>
      </c>
      <c r="C49" s="12">
        <v>3.09</v>
      </c>
      <c r="D49" s="12">
        <v>5.04</v>
      </c>
      <c r="E49" s="12">
        <v>24.53</v>
      </c>
      <c r="F49" s="12">
        <v>131.74</v>
      </c>
      <c r="G49" s="61">
        <v>80</v>
      </c>
      <c r="H49" s="12">
        <v>8.24</v>
      </c>
      <c r="I49" s="12">
        <v>8.08</v>
      </c>
      <c r="J49" s="12">
        <v>65.44</v>
      </c>
      <c r="K49" s="12">
        <v>351.28</v>
      </c>
      <c r="L49" s="66" t="s">
        <v>64</v>
      </c>
      <c r="M49" s="26" t="s">
        <v>65</v>
      </c>
    </row>
    <row r="50" spans="1:13" s="27" customFormat="1" x14ac:dyDescent="0.35">
      <c r="A50" s="28" t="s">
        <v>21</v>
      </c>
      <c r="B50" s="29">
        <v>100</v>
      </c>
      <c r="C50" s="30">
        <v>0.04</v>
      </c>
      <c r="D50" s="30">
        <v>0.04</v>
      </c>
      <c r="E50" s="30">
        <v>9.8000000000000007</v>
      </c>
      <c r="F50" s="30">
        <v>47</v>
      </c>
      <c r="G50" s="29">
        <v>100</v>
      </c>
      <c r="H50" s="30">
        <v>0.04</v>
      </c>
      <c r="I50" s="30">
        <v>0.04</v>
      </c>
      <c r="J50" s="30">
        <v>9.8000000000000007</v>
      </c>
      <c r="K50" s="30">
        <v>47</v>
      </c>
      <c r="L50" s="32" t="s">
        <v>22</v>
      </c>
      <c r="M50" s="28" t="s">
        <v>23</v>
      </c>
    </row>
    <row r="51" spans="1:13" s="17" customFormat="1" x14ac:dyDescent="0.3">
      <c r="A51" s="46" t="s">
        <v>50</v>
      </c>
      <c r="B51" s="47">
        <v>222</v>
      </c>
      <c r="C51" s="48">
        <v>0.13</v>
      </c>
      <c r="D51" s="48">
        <v>0.02</v>
      </c>
      <c r="E51" s="48">
        <v>15.2</v>
      </c>
      <c r="F51" s="48">
        <v>62</v>
      </c>
      <c r="G51" s="49">
        <v>222</v>
      </c>
      <c r="H51" s="48">
        <v>0.13</v>
      </c>
      <c r="I51" s="48">
        <v>0.02</v>
      </c>
      <c r="J51" s="48">
        <v>15.2</v>
      </c>
      <c r="K51" s="48">
        <v>62</v>
      </c>
      <c r="L51" s="49" t="s">
        <v>51</v>
      </c>
      <c r="M51" s="10" t="s">
        <v>52</v>
      </c>
    </row>
    <row r="52" spans="1:13" x14ac:dyDescent="0.35">
      <c r="A52" s="36" t="s">
        <v>27</v>
      </c>
      <c r="B52" s="9">
        <f>SUM(B48:B51)</f>
        <v>502</v>
      </c>
      <c r="C52" s="9">
        <f t="shared" ref="C52:K52" si="6">SUM(C48:C51)</f>
        <v>18.679999999999996</v>
      </c>
      <c r="D52" s="9">
        <f t="shared" si="6"/>
        <v>18.72</v>
      </c>
      <c r="E52" s="9">
        <f t="shared" si="6"/>
        <v>91.81</v>
      </c>
      <c r="F52" s="9">
        <f t="shared" si="6"/>
        <v>601.86</v>
      </c>
      <c r="G52" s="9">
        <f t="shared" si="6"/>
        <v>552</v>
      </c>
      <c r="H52" s="9">
        <f t="shared" si="6"/>
        <v>23.83</v>
      </c>
      <c r="I52" s="9">
        <f t="shared" si="6"/>
        <v>21.759999999999998</v>
      </c>
      <c r="J52" s="9">
        <f t="shared" si="6"/>
        <v>132.72</v>
      </c>
      <c r="K52" s="9">
        <f t="shared" si="6"/>
        <v>821.4</v>
      </c>
      <c r="L52" s="9"/>
      <c r="M52" s="37"/>
    </row>
    <row r="53" spans="1:13" x14ac:dyDescent="0.35">
      <c r="A53" s="107" t="s">
        <v>28</v>
      </c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2"/>
      <c r="M53" s="113"/>
    </row>
    <row r="54" spans="1:13" s="27" customFormat="1" x14ac:dyDescent="0.35">
      <c r="A54" s="28" t="s">
        <v>66</v>
      </c>
      <c r="B54" s="23">
        <v>210</v>
      </c>
      <c r="C54" s="12">
        <v>1.47</v>
      </c>
      <c r="D54" s="12">
        <v>5.44</v>
      </c>
      <c r="E54" s="12">
        <v>10.85</v>
      </c>
      <c r="F54" s="12">
        <v>99.79</v>
      </c>
      <c r="G54" s="31">
        <v>260</v>
      </c>
      <c r="H54" s="12">
        <v>1.77</v>
      </c>
      <c r="I54" s="12">
        <v>6.45</v>
      </c>
      <c r="J54" s="12">
        <v>14.65</v>
      </c>
      <c r="K54" s="12">
        <v>120.98</v>
      </c>
      <c r="L54" s="63" t="s">
        <v>67</v>
      </c>
      <c r="M54" s="33" t="s">
        <v>68</v>
      </c>
    </row>
    <row r="55" spans="1:13" s="71" customFormat="1" ht="15" customHeight="1" x14ac:dyDescent="0.3">
      <c r="A55" s="67" t="s">
        <v>125</v>
      </c>
      <c r="B55" s="93">
        <v>90</v>
      </c>
      <c r="C55" s="12">
        <v>12.52</v>
      </c>
      <c r="D55" s="12">
        <v>6.98</v>
      </c>
      <c r="E55" s="12">
        <v>14.1</v>
      </c>
      <c r="F55" s="12">
        <v>159.84</v>
      </c>
      <c r="G55" s="68">
        <v>100</v>
      </c>
      <c r="H55" s="12">
        <v>13.9</v>
      </c>
      <c r="I55" s="12">
        <v>7.76</v>
      </c>
      <c r="J55" s="12">
        <v>16.7</v>
      </c>
      <c r="K55" s="12">
        <v>177.6</v>
      </c>
      <c r="L55" s="87" t="s">
        <v>124</v>
      </c>
      <c r="M55" s="26" t="s">
        <v>123</v>
      </c>
    </row>
    <row r="56" spans="1:13" s="17" customFormat="1" ht="15" customHeight="1" x14ac:dyDescent="0.3">
      <c r="A56" s="52" t="s">
        <v>31</v>
      </c>
      <c r="B56" s="48">
        <v>150</v>
      </c>
      <c r="C56" s="48">
        <v>3.06</v>
      </c>
      <c r="D56" s="48">
        <v>4.8</v>
      </c>
      <c r="E56" s="48">
        <v>20.440000000000001</v>
      </c>
      <c r="F56" s="48">
        <v>137.25</v>
      </c>
      <c r="G56" s="48">
        <v>180</v>
      </c>
      <c r="H56" s="47">
        <v>3.67</v>
      </c>
      <c r="I56" s="47">
        <v>5.76</v>
      </c>
      <c r="J56" s="47">
        <v>24.53</v>
      </c>
      <c r="K56" s="47">
        <v>164.7</v>
      </c>
      <c r="L56" s="48" t="s">
        <v>32</v>
      </c>
      <c r="M56" s="52" t="s">
        <v>33</v>
      </c>
    </row>
    <row r="57" spans="1:13" s="17" customFormat="1" ht="25.5" customHeight="1" x14ac:dyDescent="0.3">
      <c r="A57" s="16" t="s">
        <v>126</v>
      </c>
      <c r="B57" s="11">
        <v>60</v>
      </c>
      <c r="C57" s="12">
        <v>0.9</v>
      </c>
      <c r="D57" s="12">
        <v>10.039999999999999</v>
      </c>
      <c r="E57" s="12">
        <v>2.2000000000000002</v>
      </c>
      <c r="F57" s="12">
        <v>99.5</v>
      </c>
      <c r="G57" s="84">
        <v>100</v>
      </c>
      <c r="H57" s="12">
        <v>1.44</v>
      </c>
      <c r="I57" s="12">
        <v>20.059999999999999</v>
      </c>
      <c r="J57" s="12">
        <v>3.52</v>
      </c>
      <c r="K57" s="12">
        <v>195.2</v>
      </c>
      <c r="L57" s="96" t="s">
        <v>130</v>
      </c>
      <c r="M57" s="52" t="s">
        <v>129</v>
      </c>
    </row>
    <row r="58" spans="1:13" s="17" customFormat="1" x14ac:dyDescent="0.3">
      <c r="A58" s="78" t="s">
        <v>108</v>
      </c>
      <c r="B58" s="48">
        <v>200</v>
      </c>
      <c r="C58" s="49">
        <v>0</v>
      </c>
      <c r="D58" s="49">
        <v>0</v>
      </c>
      <c r="E58" s="49">
        <v>19.97</v>
      </c>
      <c r="F58" s="49">
        <v>76</v>
      </c>
      <c r="G58" s="48">
        <v>200</v>
      </c>
      <c r="H58" s="49">
        <v>0</v>
      </c>
      <c r="I58" s="49">
        <v>0</v>
      </c>
      <c r="J58" s="49">
        <v>19.97</v>
      </c>
      <c r="K58" s="49">
        <v>76</v>
      </c>
      <c r="L58" s="48" t="s">
        <v>109</v>
      </c>
      <c r="M58" s="52" t="s">
        <v>110</v>
      </c>
    </row>
    <row r="59" spans="1:13" s="17" customFormat="1" x14ac:dyDescent="0.3">
      <c r="A59" s="16" t="s">
        <v>37</v>
      </c>
      <c r="B59" s="47">
        <v>40</v>
      </c>
      <c r="C59" s="47">
        <v>2.6</v>
      </c>
      <c r="D59" s="47">
        <v>0.4</v>
      </c>
      <c r="E59" s="47">
        <v>17.2</v>
      </c>
      <c r="F59" s="47">
        <v>85</v>
      </c>
      <c r="G59" s="47">
        <v>40</v>
      </c>
      <c r="H59" s="47">
        <v>2.6</v>
      </c>
      <c r="I59" s="47">
        <v>0.4</v>
      </c>
      <c r="J59" s="47">
        <v>17.2</v>
      </c>
      <c r="K59" s="47">
        <v>85</v>
      </c>
      <c r="L59" s="47" t="s">
        <v>38</v>
      </c>
      <c r="M59" s="78" t="s">
        <v>39</v>
      </c>
    </row>
    <row r="60" spans="1:13" x14ac:dyDescent="0.35">
      <c r="A60" s="44" t="s">
        <v>40</v>
      </c>
      <c r="B60" s="12">
        <v>60</v>
      </c>
      <c r="C60" s="12">
        <v>4.8</v>
      </c>
      <c r="D60" s="12">
        <v>0.6</v>
      </c>
      <c r="E60" s="12">
        <v>30.6</v>
      </c>
      <c r="F60" s="12">
        <v>150</v>
      </c>
      <c r="G60" s="12">
        <v>60</v>
      </c>
      <c r="H60" s="12">
        <v>4.8</v>
      </c>
      <c r="I60" s="12">
        <v>0.6</v>
      </c>
      <c r="J60" s="12">
        <v>30.6</v>
      </c>
      <c r="K60" s="12">
        <v>150</v>
      </c>
      <c r="L60" s="95" t="s">
        <v>41</v>
      </c>
      <c r="M60" s="28" t="s">
        <v>42</v>
      </c>
    </row>
    <row r="61" spans="1:13" s="38" customFormat="1" x14ac:dyDescent="0.35">
      <c r="A61" s="36" t="s">
        <v>27</v>
      </c>
      <c r="B61" s="9">
        <f t="shared" ref="B61:K61" si="7">SUM(B54:B60)</f>
        <v>810</v>
      </c>
      <c r="C61" s="9">
        <f t="shared" si="7"/>
        <v>25.35</v>
      </c>
      <c r="D61" s="9">
        <f t="shared" si="7"/>
        <v>28.26</v>
      </c>
      <c r="E61" s="9">
        <f t="shared" si="7"/>
        <v>115.36000000000001</v>
      </c>
      <c r="F61" s="9">
        <f t="shared" si="7"/>
        <v>807.38</v>
      </c>
      <c r="G61" s="9">
        <f t="shared" si="7"/>
        <v>940</v>
      </c>
      <c r="H61" s="9">
        <f t="shared" si="7"/>
        <v>28.180000000000003</v>
      </c>
      <c r="I61" s="9">
        <f t="shared" si="7"/>
        <v>41.03</v>
      </c>
      <c r="J61" s="9">
        <f t="shared" si="7"/>
        <v>127.17000000000002</v>
      </c>
      <c r="K61" s="9">
        <f t="shared" si="7"/>
        <v>969.48</v>
      </c>
      <c r="L61" s="9"/>
      <c r="M61" s="36"/>
    </row>
    <row r="62" spans="1:13" s="38" customFormat="1" ht="13.9" customHeight="1" x14ac:dyDescent="0.35">
      <c r="A62" s="36" t="s">
        <v>43</v>
      </c>
      <c r="B62" s="9">
        <f t="shared" ref="B62:K62" si="8">B61+B52</f>
        <v>1312</v>
      </c>
      <c r="C62" s="9">
        <f t="shared" si="8"/>
        <v>44.03</v>
      </c>
      <c r="D62" s="9">
        <f t="shared" si="8"/>
        <v>46.980000000000004</v>
      </c>
      <c r="E62" s="9">
        <f t="shared" si="8"/>
        <v>207.17000000000002</v>
      </c>
      <c r="F62" s="9">
        <f t="shared" si="8"/>
        <v>1409.24</v>
      </c>
      <c r="G62" s="9">
        <f t="shared" si="8"/>
        <v>1492</v>
      </c>
      <c r="H62" s="9">
        <f t="shared" si="8"/>
        <v>52.010000000000005</v>
      </c>
      <c r="I62" s="9">
        <f t="shared" si="8"/>
        <v>62.79</v>
      </c>
      <c r="J62" s="9">
        <f t="shared" si="8"/>
        <v>259.89</v>
      </c>
      <c r="K62" s="9">
        <f t="shared" si="8"/>
        <v>1790.88</v>
      </c>
      <c r="L62" s="9"/>
      <c r="M62" s="36"/>
    </row>
    <row r="63" spans="1:13" ht="10.15" customHeight="1" x14ac:dyDescent="0.35">
      <c r="A63" s="101" t="s">
        <v>72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4"/>
    </row>
    <row r="64" spans="1:13" x14ac:dyDescent="0.35">
      <c r="A64" s="105" t="s">
        <v>1</v>
      </c>
      <c r="B64" s="107" t="s">
        <v>2</v>
      </c>
      <c r="C64" s="102"/>
      <c r="D64" s="102"/>
      <c r="E64" s="102"/>
      <c r="F64" s="102"/>
      <c r="G64" s="108" t="s">
        <v>3</v>
      </c>
      <c r="H64" s="108"/>
      <c r="I64" s="108"/>
      <c r="J64" s="108"/>
      <c r="K64" s="108"/>
      <c r="L64" s="105" t="s">
        <v>4</v>
      </c>
      <c r="M64" s="109" t="s">
        <v>5</v>
      </c>
    </row>
    <row r="65" spans="1:13" s="8" customFormat="1" ht="10.5" customHeight="1" x14ac:dyDescent="0.35">
      <c r="A65" s="106"/>
      <c r="B65" s="4" t="s">
        <v>6</v>
      </c>
      <c r="C65" s="5" t="s">
        <v>7</v>
      </c>
      <c r="D65" s="5" t="s">
        <v>8</v>
      </c>
      <c r="E65" s="5" t="s">
        <v>9</v>
      </c>
      <c r="F65" s="5" t="s">
        <v>10</v>
      </c>
      <c r="G65" s="6" t="s">
        <v>6</v>
      </c>
      <c r="H65" s="5" t="s">
        <v>7</v>
      </c>
      <c r="I65" s="5" t="s">
        <v>8</v>
      </c>
      <c r="J65" s="5" t="s">
        <v>9</v>
      </c>
      <c r="K65" s="7" t="s">
        <v>10</v>
      </c>
      <c r="L65" s="106"/>
      <c r="M65" s="110"/>
    </row>
    <row r="66" spans="1:13" x14ac:dyDescent="0.35">
      <c r="A66" s="111" t="s">
        <v>11</v>
      </c>
      <c r="B66" s="111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3" s="17" customFormat="1" ht="13.5" customHeight="1" x14ac:dyDescent="0.3">
      <c r="A67" s="10" t="s">
        <v>12</v>
      </c>
      <c r="B67" s="11">
        <v>205</v>
      </c>
      <c r="C67" s="12">
        <v>8.4600000000000009</v>
      </c>
      <c r="D67" s="12">
        <v>8.9499999999999993</v>
      </c>
      <c r="E67" s="12">
        <v>42.89</v>
      </c>
      <c r="F67" s="12">
        <v>261</v>
      </c>
      <c r="G67" s="13">
        <v>250</v>
      </c>
      <c r="H67" s="14">
        <v>10.85</v>
      </c>
      <c r="I67" s="14">
        <v>13.02</v>
      </c>
      <c r="J67" s="14">
        <v>51.54</v>
      </c>
      <c r="K67" s="14">
        <v>352.8</v>
      </c>
      <c r="L67" s="15" t="s">
        <v>13</v>
      </c>
      <c r="M67" s="16" t="s">
        <v>14</v>
      </c>
    </row>
    <row r="68" spans="1:13" s="17" customFormat="1" x14ac:dyDescent="0.3">
      <c r="A68" s="18" t="s">
        <v>15</v>
      </c>
      <c r="B68" s="19">
        <v>20</v>
      </c>
      <c r="C68" s="19">
        <v>4.6399999999999997</v>
      </c>
      <c r="D68" s="19">
        <v>5.9</v>
      </c>
      <c r="E68" s="19">
        <v>0</v>
      </c>
      <c r="F68" s="19">
        <v>72</v>
      </c>
      <c r="G68" s="19">
        <v>20</v>
      </c>
      <c r="H68" s="77">
        <v>4.6399999999999997</v>
      </c>
      <c r="I68" s="77">
        <v>5.9</v>
      </c>
      <c r="J68" s="77">
        <v>0</v>
      </c>
      <c r="K68" s="77">
        <v>72</v>
      </c>
      <c r="L68" s="20" t="s">
        <v>16</v>
      </c>
      <c r="M68" s="21" t="s">
        <v>17</v>
      </c>
    </row>
    <row r="69" spans="1:13" s="27" customFormat="1" x14ac:dyDescent="0.35">
      <c r="A69" s="28" t="s">
        <v>21</v>
      </c>
      <c r="B69" s="29">
        <v>100</v>
      </c>
      <c r="C69" s="31">
        <v>0.04</v>
      </c>
      <c r="D69" s="31">
        <v>0.04</v>
      </c>
      <c r="E69" s="31">
        <v>9.8000000000000007</v>
      </c>
      <c r="F69" s="31">
        <v>47</v>
      </c>
      <c r="G69" s="29">
        <v>100</v>
      </c>
      <c r="H69" s="31">
        <v>0.04</v>
      </c>
      <c r="I69" s="31">
        <v>0.04</v>
      </c>
      <c r="J69" s="31">
        <v>9.8000000000000007</v>
      </c>
      <c r="K69" s="31">
        <v>47</v>
      </c>
      <c r="L69" s="32" t="s">
        <v>22</v>
      </c>
      <c r="M69" s="28" t="s">
        <v>23</v>
      </c>
    </row>
    <row r="70" spans="1:13" s="27" customFormat="1" x14ac:dyDescent="0.35">
      <c r="A70" s="33" t="s">
        <v>24</v>
      </c>
      <c r="B70" s="34">
        <v>215</v>
      </c>
      <c r="C70" s="34">
        <v>7.0000000000000007E-2</v>
      </c>
      <c r="D70" s="34">
        <v>0.02</v>
      </c>
      <c r="E70" s="34">
        <v>15</v>
      </c>
      <c r="F70" s="34">
        <v>60</v>
      </c>
      <c r="G70" s="34">
        <v>215</v>
      </c>
      <c r="H70" s="34">
        <v>7.0000000000000007E-2</v>
      </c>
      <c r="I70" s="34">
        <v>0.02</v>
      </c>
      <c r="J70" s="34">
        <v>15</v>
      </c>
      <c r="K70" s="34">
        <v>60</v>
      </c>
      <c r="L70" s="34" t="s">
        <v>25</v>
      </c>
      <c r="M70" s="35" t="s">
        <v>26</v>
      </c>
    </row>
    <row r="71" spans="1:13" s="17" customFormat="1" x14ac:dyDescent="0.3">
      <c r="A71" s="16" t="s">
        <v>76</v>
      </c>
      <c r="B71" s="50">
        <v>20</v>
      </c>
      <c r="C71" s="47">
        <f>3.2/2</f>
        <v>1.6</v>
      </c>
      <c r="D71" s="47">
        <f>0.4/2</f>
        <v>0.2</v>
      </c>
      <c r="E71" s="47">
        <f>20.4/2</f>
        <v>10.199999999999999</v>
      </c>
      <c r="F71" s="47">
        <v>50</v>
      </c>
      <c r="G71" s="50">
        <v>20</v>
      </c>
      <c r="H71" s="47">
        <f>3.2/2</f>
        <v>1.6</v>
      </c>
      <c r="I71" s="47">
        <f>0.4/2</f>
        <v>0.2</v>
      </c>
      <c r="J71" s="47">
        <f>20.4/2</f>
        <v>10.199999999999999</v>
      </c>
      <c r="K71" s="47">
        <v>50</v>
      </c>
      <c r="L71" s="48" t="s">
        <v>38</v>
      </c>
      <c r="M71" s="52" t="s">
        <v>42</v>
      </c>
    </row>
    <row r="72" spans="1:13" x14ac:dyDescent="0.35">
      <c r="A72" s="36" t="s">
        <v>27</v>
      </c>
      <c r="B72" s="9">
        <f t="shared" ref="B72:K72" si="9">SUM(B67:B71)</f>
        <v>560</v>
      </c>
      <c r="C72" s="9">
        <f t="shared" si="9"/>
        <v>14.81</v>
      </c>
      <c r="D72" s="9">
        <f t="shared" si="9"/>
        <v>15.109999999999998</v>
      </c>
      <c r="E72" s="9">
        <f t="shared" si="9"/>
        <v>77.89</v>
      </c>
      <c r="F72" s="9">
        <f t="shared" si="9"/>
        <v>490</v>
      </c>
      <c r="G72" s="9">
        <f t="shared" si="9"/>
        <v>605</v>
      </c>
      <c r="H72" s="9">
        <f t="shared" si="9"/>
        <v>17.2</v>
      </c>
      <c r="I72" s="9">
        <f t="shared" si="9"/>
        <v>19.18</v>
      </c>
      <c r="J72" s="9">
        <f t="shared" si="9"/>
        <v>86.54</v>
      </c>
      <c r="K72" s="9">
        <f t="shared" si="9"/>
        <v>581.79999999999995</v>
      </c>
      <c r="L72" s="9"/>
      <c r="M72" s="37"/>
    </row>
    <row r="73" spans="1:13" x14ac:dyDescent="0.35">
      <c r="A73" s="107" t="s">
        <v>28</v>
      </c>
      <c r="B73" s="102"/>
      <c r="C73" s="103"/>
      <c r="D73" s="103"/>
      <c r="E73" s="103"/>
      <c r="F73" s="103"/>
      <c r="G73" s="102"/>
      <c r="H73" s="103"/>
      <c r="I73" s="103"/>
      <c r="J73" s="103"/>
      <c r="K73" s="103"/>
      <c r="L73" s="102"/>
      <c r="M73" s="113"/>
    </row>
    <row r="74" spans="1:13" s="17" customFormat="1" x14ac:dyDescent="0.3">
      <c r="A74" s="78" t="s">
        <v>77</v>
      </c>
      <c r="B74" s="50">
        <v>210</v>
      </c>
      <c r="C74" s="54">
        <v>1.6</v>
      </c>
      <c r="D74" s="54">
        <v>5.3</v>
      </c>
      <c r="E74" s="54">
        <v>8.4</v>
      </c>
      <c r="F74" s="54">
        <v>87.5</v>
      </c>
      <c r="G74" s="79">
        <v>260</v>
      </c>
      <c r="H74" s="20">
        <v>2</v>
      </c>
      <c r="I74" s="20">
        <v>6.59</v>
      </c>
      <c r="J74" s="20">
        <v>11.45</v>
      </c>
      <c r="K74" s="20">
        <v>108.33</v>
      </c>
      <c r="L74" s="80" t="s">
        <v>78</v>
      </c>
      <c r="M74" s="81" t="s">
        <v>79</v>
      </c>
    </row>
    <row r="75" spans="1:13" s="17" customFormat="1" x14ac:dyDescent="0.3">
      <c r="A75" s="56" t="s">
        <v>56</v>
      </c>
      <c r="B75" s="57">
        <v>90</v>
      </c>
      <c r="C75" s="14">
        <v>14.68</v>
      </c>
      <c r="D75" s="14">
        <v>8.58</v>
      </c>
      <c r="E75" s="14">
        <v>11.03</v>
      </c>
      <c r="F75" s="14">
        <v>180.7</v>
      </c>
      <c r="G75" s="13">
        <v>100</v>
      </c>
      <c r="H75" s="12">
        <v>16.309999999999999</v>
      </c>
      <c r="I75" s="12">
        <v>11.54</v>
      </c>
      <c r="J75" s="12">
        <v>16.3</v>
      </c>
      <c r="K75" s="12">
        <v>200.8</v>
      </c>
      <c r="L75" s="58" t="s">
        <v>57</v>
      </c>
      <c r="M75" s="59" t="s">
        <v>58</v>
      </c>
    </row>
    <row r="76" spans="1:13" s="83" customFormat="1" x14ac:dyDescent="0.3">
      <c r="A76" s="28" t="s">
        <v>81</v>
      </c>
      <c r="B76" s="42">
        <v>150</v>
      </c>
      <c r="C76" s="65">
        <v>3.6</v>
      </c>
      <c r="D76" s="65">
        <v>12.8</v>
      </c>
      <c r="E76" s="65">
        <v>12.81</v>
      </c>
      <c r="F76" s="65">
        <v>163.5</v>
      </c>
      <c r="G76" s="34">
        <v>180</v>
      </c>
      <c r="H76" s="65">
        <v>4.9000000000000004</v>
      </c>
      <c r="I76" s="65">
        <v>13.3</v>
      </c>
      <c r="J76" s="65">
        <v>15.37</v>
      </c>
      <c r="K76" s="65">
        <v>196.2</v>
      </c>
      <c r="L76" s="34" t="s">
        <v>82</v>
      </c>
      <c r="M76" s="82" t="s">
        <v>83</v>
      </c>
    </row>
    <row r="77" spans="1:13" s="17" customFormat="1" x14ac:dyDescent="0.3">
      <c r="A77" s="78" t="s">
        <v>111</v>
      </c>
      <c r="B77" s="48">
        <v>200</v>
      </c>
      <c r="C77" s="47">
        <v>0.16</v>
      </c>
      <c r="D77" s="47">
        <v>0.16</v>
      </c>
      <c r="E77" s="47">
        <v>27.88</v>
      </c>
      <c r="F77" s="47">
        <v>114.6</v>
      </c>
      <c r="G77" s="48">
        <v>200</v>
      </c>
      <c r="H77" s="94">
        <v>0.16</v>
      </c>
      <c r="I77" s="94">
        <v>0.16</v>
      </c>
      <c r="J77" s="94">
        <v>27.88</v>
      </c>
      <c r="K77" s="94">
        <v>114.6</v>
      </c>
      <c r="L77" s="47" t="s">
        <v>112</v>
      </c>
      <c r="M77" s="52" t="s">
        <v>113</v>
      </c>
    </row>
    <row r="78" spans="1:13" x14ac:dyDescent="0.35">
      <c r="A78" s="44" t="s">
        <v>37</v>
      </c>
      <c r="B78" s="47">
        <v>50</v>
      </c>
      <c r="C78" s="47">
        <v>3.3</v>
      </c>
      <c r="D78" s="47">
        <v>0.5</v>
      </c>
      <c r="E78" s="47">
        <v>21.5</v>
      </c>
      <c r="F78" s="47">
        <v>106.3</v>
      </c>
      <c r="G78" s="11">
        <v>60</v>
      </c>
      <c r="H78" s="12">
        <v>4</v>
      </c>
      <c r="I78" s="12">
        <v>0.6</v>
      </c>
      <c r="J78" s="12">
        <v>25.8</v>
      </c>
      <c r="K78" s="12">
        <v>127.6</v>
      </c>
      <c r="L78" s="95" t="s">
        <v>41</v>
      </c>
      <c r="M78" s="28" t="s">
        <v>39</v>
      </c>
    </row>
    <row r="79" spans="1:13" x14ac:dyDescent="0.35">
      <c r="A79" s="44" t="s">
        <v>40</v>
      </c>
      <c r="B79" s="12">
        <v>60</v>
      </c>
      <c r="C79" s="12">
        <v>4.8</v>
      </c>
      <c r="D79" s="12">
        <v>0.6</v>
      </c>
      <c r="E79" s="12">
        <v>30.6</v>
      </c>
      <c r="F79" s="12">
        <v>150</v>
      </c>
      <c r="G79" s="12">
        <v>60</v>
      </c>
      <c r="H79" s="65">
        <v>4.8</v>
      </c>
      <c r="I79" s="65">
        <v>0.6</v>
      </c>
      <c r="J79" s="65">
        <v>30.6</v>
      </c>
      <c r="K79" s="65">
        <v>150</v>
      </c>
      <c r="L79" s="95" t="s">
        <v>41</v>
      </c>
      <c r="M79" s="28" t="s">
        <v>42</v>
      </c>
    </row>
    <row r="80" spans="1:13" s="38" customFormat="1" x14ac:dyDescent="0.35">
      <c r="A80" s="36" t="s">
        <v>27</v>
      </c>
      <c r="B80" s="9">
        <f t="shared" ref="B80:K80" si="10">SUM(B74:B79)</f>
        <v>760</v>
      </c>
      <c r="C80" s="9">
        <f t="shared" si="10"/>
        <v>28.140000000000004</v>
      </c>
      <c r="D80" s="9">
        <f t="shared" si="10"/>
        <v>27.94</v>
      </c>
      <c r="E80" s="9">
        <f t="shared" si="10"/>
        <v>112.22</v>
      </c>
      <c r="F80" s="9">
        <f t="shared" si="10"/>
        <v>802.59999999999991</v>
      </c>
      <c r="G80" s="9">
        <f t="shared" si="10"/>
        <v>860</v>
      </c>
      <c r="H80" s="9">
        <f t="shared" si="10"/>
        <v>32.17</v>
      </c>
      <c r="I80" s="9">
        <f t="shared" si="10"/>
        <v>32.79</v>
      </c>
      <c r="J80" s="9">
        <f t="shared" si="10"/>
        <v>127.4</v>
      </c>
      <c r="K80" s="9">
        <f t="shared" si="10"/>
        <v>897.53</v>
      </c>
      <c r="L80" s="9"/>
      <c r="M80" s="36"/>
    </row>
    <row r="81" spans="1:13" s="38" customFormat="1" ht="13.9" customHeight="1" x14ac:dyDescent="0.35">
      <c r="A81" s="36" t="s">
        <v>43</v>
      </c>
      <c r="B81" s="9">
        <f t="shared" ref="B81:K81" si="11">B80+B72</f>
        <v>1320</v>
      </c>
      <c r="C81" s="9">
        <f t="shared" si="11"/>
        <v>42.95</v>
      </c>
      <c r="D81" s="9">
        <f t="shared" si="11"/>
        <v>43.05</v>
      </c>
      <c r="E81" s="9">
        <f t="shared" si="11"/>
        <v>190.11</v>
      </c>
      <c r="F81" s="9">
        <f t="shared" si="11"/>
        <v>1292.5999999999999</v>
      </c>
      <c r="G81" s="9">
        <f t="shared" si="11"/>
        <v>1465</v>
      </c>
      <c r="H81" s="9">
        <f t="shared" si="11"/>
        <v>49.370000000000005</v>
      </c>
      <c r="I81" s="9">
        <f t="shared" si="11"/>
        <v>51.97</v>
      </c>
      <c r="J81" s="9">
        <f t="shared" si="11"/>
        <v>213.94</v>
      </c>
      <c r="K81" s="9">
        <f t="shared" si="11"/>
        <v>1479.33</v>
      </c>
      <c r="L81" s="9"/>
      <c r="M81" s="36"/>
    </row>
    <row r="82" spans="1:13" ht="11.25" customHeight="1" x14ac:dyDescent="0.35">
      <c r="A82" s="101" t="s">
        <v>84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3"/>
      <c r="M82" s="104"/>
    </row>
    <row r="83" spans="1:13" x14ac:dyDescent="0.35">
      <c r="A83" s="105" t="s">
        <v>1</v>
      </c>
      <c r="B83" s="107" t="s">
        <v>2</v>
      </c>
      <c r="C83" s="102"/>
      <c r="D83" s="102"/>
      <c r="E83" s="102"/>
      <c r="F83" s="102"/>
      <c r="G83" s="108" t="s">
        <v>3</v>
      </c>
      <c r="H83" s="108"/>
      <c r="I83" s="108"/>
      <c r="J83" s="108"/>
      <c r="K83" s="108"/>
      <c r="L83" s="105" t="s">
        <v>4</v>
      </c>
      <c r="M83" s="109" t="s">
        <v>5</v>
      </c>
    </row>
    <row r="84" spans="1:13" s="8" customFormat="1" ht="12.75" customHeight="1" x14ac:dyDescent="0.35">
      <c r="A84" s="106"/>
      <c r="B84" s="4" t="s">
        <v>6</v>
      </c>
      <c r="C84" s="5" t="s">
        <v>7</v>
      </c>
      <c r="D84" s="5" t="s">
        <v>8</v>
      </c>
      <c r="E84" s="5" t="s">
        <v>9</v>
      </c>
      <c r="F84" s="5" t="s">
        <v>10</v>
      </c>
      <c r="G84" s="6" t="s">
        <v>6</v>
      </c>
      <c r="H84" s="5" t="s">
        <v>7</v>
      </c>
      <c r="I84" s="5" t="s">
        <v>8</v>
      </c>
      <c r="J84" s="5" t="s">
        <v>9</v>
      </c>
      <c r="K84" s="7" t="s">
        <v>10</v>
      </c>
      <c r="L84" s="106"/>
      <c r="M84" s="110"/>
    </row>
    <row r="85" spans="1:13" x14ac:dyDescent="0.35">
      <c r="A85" s="111" t="s">
        <v>11</v>
      </c>
      <c r="B85" s="111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</row>
    <row r="86" spans="1:13" s="17" customFormat="1" ht="15" customHeight="1" x14ac:dyDescent="0.3">
      <c r="A86" s="78" t="s">
        <v>85</v>
      </c>
      <c r="B86" s="84">
        <v>200</v>
      </c>
      <c r="C86" s="54">
        <v>13.53</v>
      </c>
      <c r="D86" s="54">
        <v>15.92</v>
      </c>
      <c r="E86" s="54">
        <v>34.11</v>
      </c>
      <c r="F86" s="54">
        <v>334.4</v>
      </c>
      <c r="G86" s="84">
        <v>200</v>
      </c>
      <c r="H86" s="54">
        <v>13.53</v>
      </c>
      <c r="I86" s="54">
        <v>15.92</v>
      </c>
      <c r="J86" s="54">
        <v>34.11</v>
      </c>
      <c r="K86" s="54">
        <v>334.4</v>
      </c>
      <c r="L86" s="48" t="s">
        <v>86</v>
      </c>
      <c r="M86" s="78" t="s">
        <v>87</v>
      </c>
    </row>
    <row r="87" spans="1:13" s="27" customFormat="1" ht="24" customHeight="1" x14ac:dyDescent="0.35">
      <c r="A87" s="22" t="s">
        <v>88</v>
      </c>
      <c r="B87" s="29">
        <v>50</v>
      </c>
      <c r="C87" s="12">
        <v>4.3600000000000003</v>
      </c>
      <c r="D87" s="12">
        <v>4.84</v>
      </c>
      <c r="E87" s="12">
        <v>29.04</v>
      </c>
      <c r="F87" s="12">
        <v>180.87</v>
      </c>
      <c r="G87" s="29">
        <v>50</v>
      </c>
      <c r="H87" s="12">
        <v>4.3600000000000003</v>
      </c>
      <c r="I87" s="12">
        <v>4.84</v>
      </c>
      <c r="J87" s="12">
        <v>29.04</v>
      </c>
      <c r="K87" s="12">
        <v>180.87</v>
      </c>
      <c r="L87" s="32" t="s">
        <v>89</v>
      </c>
      <c r="M87" s="62" t="s">
        <v>90</v>
      </c>
    </row>
    <row r="88" spans="1:13" s="27" customFormat="1" x14ac:dyDescent="0.35">
      <c r="A88" s="28" t="s">
        <v>21</v>
      </c>
      <c r="B88" s="29">
        <v>100</v>
      </c>
      <c r="C88" s="30">
        <v>0.04</v>
      </c>
      <c r="D88" s="30">
        <v>0.04</v>
      </c>
      <c r="E88" s="30">
        <v>9.8000000000000007</v>
      </c>
      <c r="F88" s="30">
        <v>47</v>
      </c>
      <c r="G88" s="29">
        <v>100</v>
      </c>
      <c r="H88" s="30">
        <v>0.04</v>
      </c>
      <c r="I88" s="30">
        <v>0.04</v>
      </c>
      <c r="J88" s="30">
        <v>9.8000000000000007</v>
      </c>
      <c r="K88" s="30">
        <v>47</v>
      </c>
      <c r="L88" s="32" t="s">
        <v>22</v>
      </c>
      <c r="M88" s="28" t="s">
        <v>23</v>
      </c>
    </row>
    <row r="89" spans="1:13" s="27" customFormat="1" x14ac:dyDescent="0.35">
      <c r="A89" s="33" t="s">
        <v>24</v>
      </c>
      <c r="B89" s="34">
        <v>215</v>
      </c>
      <c r="C89" s="34">
        <v>7.0000000000000007E-2</v>
      </c>
      <c r="D89" s="34">
        <v>0.02</v>
      </c>
      <c r="E89" s="34">
        <v>15</v>
      </c>
      <c r="F89" s="34">
        <v>60</v>
      </c>
      <c r="G89" s="34">
        <v>215</v>
      </c>
      <c r="H89" s="34">
        <v>7.0000000000000007E-2</v>
      </c>
      <c r="I89" s="34">
        <v>0.02</v>
      </c>
      <c r="J89" s="34">
        <v>15</v>
      </c>
      <c r="K89" s="34">
        <v>60</v>
      </c>
      <c r="L89" s="34" t="s">
        <v>25</v>
      </c>
      <c r="M89" s="35" t="s">
        <v>26</v>
      </c>
    </row>
    <row r="90" spans="1:13" x14ac:dyDescent="0.35">
      <c r="A90" s="36" t="s">
        <v>27</v>
      </c>
      <c r="B90" s="9">
        <f t="shared" ref="B90:K90" si="12">SUM(B86:B89)</f>
        <v>565</v>
      </c>
      <c r="C90" s="9">
        <f t="shared" si="12"/>
        <v>18</v>
      </c>
      <c r="D90" s="9">
        <f t="shared" si="12"/>
        <v>20.819999999999997</v>
      </c>
      <c r="E90" s="9">
        <f t="shared" si="12"/>
        <v>87.95</v>
      </c>
      <c r="F90" s="9">
        <f t="shared" si="12"/>
        <v>622.27</v>
      </c>
      <c r="G90" s="9">
        <f t="shared" si="12"/>
        <v>565</v>
      </c>
      <c r="H90" s="9">
        <f t="shared" si="12"/>
        <v>18</v>
      </c>
      <c r="I90" s="9">
        <f t="shared" si="12"/>
        <v>20.819999999999997</v>
      </c>
      <c r="J90" s="9">
        <f t="shared" si="12"/>
        <v>87.95</v>
      </c>
      <c r="K90" s="9">
        <f t="shared" si="12"/>
        <v>622.27</v>
      </c>
      <c r="L90" s="9"/>
      <c r="M90" s="37"/>
    </row>
    <row r="91" spans="1:13" ht="16.899999999999999" customHeight="1" x14ac:dyDescent="0.35">
      <c r="A91" s="107" t="s">
        <v>28</v>
      </c>
      <c r="B91" s="102"/>
      <c r="C91" s="103"/>
      <c r="D91" s="103"/>
      <c r="E91" s="103"/>
      <c r="F91" s="103"/>
      <c r="G91" s="102"/>
      <c r="H91" s="103"/>
      <c r="I91" s="103"/>
      <c r="J91" s="103"/>
      <c r="K91" s="103"/>
      <c r="L91" s="102"/>
      <c r="M91" s="113"/>
    </row>
    <row r="92" spans="1:13" s="27" customFormat="1" ht="27" customHeight="1" x14ac:dyDescent="0.35">
      <c r="A92" s="44" t="s">
        <v>91</v>
      </c>
      <c r="B92" s="42">
        <v>210</v>
      </c>
      <c r="C92" s="12">
        <v>1.25</v>
      </c>
      <c r="D92" s="12">
        <v>5.4</v>
      </c>
      <c r="E92" s="12">
        <v>6.83</v>
      </c>
      <c r="F92" s="12">
        <v>80.22</v>
      </c>
      <c r="G92" s="32">
        <v>260</v>
      </c>
      <c r="H92" s="39">
        <v>1.51</v>
      </c>
      <c r="I92" s="39">
        <v>6.39</v>
      </c>
      <c r="J92" s="39">
        <v>7.99</v>
      </c>
      <c r="K92" s="39">
        <v>94.43</v>
      </c>
      <c r="L92" s="31" t="s">
        <v>92</v>
      </c>
      <c r="M92" s="33" t="s">
        <v>93</v>
      </c>
    </row>
    <row r="93" spans="1:13" s="17" customFormat="1" ht="14.25" customHeight="1" x14ac:dyDescent="0.3">
      <c r="A93" s="78" t="s">
        <v>101</v>
      </c>
      <c r="B93" s="48">
        <v>90</v>
      </c>
      <c r="C93" s="47">
        <v>12.32</v>
      </c>
      <c r="D93" s="47">
        <v>13.8</v>
      </c>
      <c r="E93" s="47">
        <v>12.2</v>
      </c>
      <c r="F93" s="47">
        <v>207.8</v>
      </c>
      <c r="G93" s="47">
        <v>100</v>
      </c>
      <c r="H93" s="47">
        <v>15.7</v>
      </c>
      <c r="I93" s="47">
        <v>15.3</v>
      </c>
      <c r="J93" s="47">
        <v>13.6</v>
      </c>
      <c r="K93" s="47">
        <v>230.9</v>
      </c>
      <c r="L93" s="48" t="s">
        <v>102</v>
      </c>
      <c r="M93" s="91" t="s">
        <v>103</v>
      </c>
    </row>
    <row r="94" spans="1:13" s="83" customFormat="1" ht="27.75" customHeight="1" x14ac:dyDescent="0.35">
      <c r="A94" s="28" t="s">
        <v>97</v>
      </c>
      <c r="B94" s="42">
        <v>150</v>
      </c>
      <c r="C94" s="88">
        <v>3.65</v>
      </c>
      <c r="D94" s="88">
        <v>5.37</v>
      </c>
      <c r="E94" s="88">
        <v>36.68</v>
      </c>
      <c r="F94" s="88">
        <v>209.7</v>
      </c>
      <c r="G94" s="43">
        <v>180</v>
      </c>
      <c r="H94" s="88">
        <v>5.38</v>
      </c>
      <c r="I94" s="88">
        <v>6.44</v>
      </c>
      <c r="J94" s="88">
        <v>46.02</v>
      </c>
      <c r="K94" s="88">
        <v>251.64</v>
      </c>
      <c r="L94" s="34" t="s">
        <v>98</v>
      </c>
      <c r="M94" s="35" t="s">
        <v>99</v>
      </c>
    </row>
    <row r="95" spans="1:13" s="17" customFormat="1" ht="26" x14ac:dyDescent="0.3">
      <c r="A95" s="16" t="s">
        <v>127</v>
      </c>
      <c r="B95" s="11">
        <v>60</v>
      </c>
      <c r="C95" s="51">
        <v>0.9</v>
      </c>
      <c r="D95" s="51">
        <v>9.99</v>
      </c>
      <c r="E95" s="51">
        <v>5.4</v>
      </c>
      <c r="F95" s="51">
        <v>114.5</v>
      </c>
      <c r="G95" s="47">
        <v>100</v>
      </c>
      <c r="H95" s="51">
        <v>1.44</v>
      </c>
      <c r="I95" s="51">
        <v>19.98</v>
      </c>
      <c r="J95" s="51">
        <v>8.64</v>
      </c>
      <c r="K95" s="51">
        <v>219.2</v>
      </c>
      <c r="L95" s="96">
        <v>307</v>
      </c>
      <c r="M95" s="52" t="s">
        <v>128</v>
      </c>
    </row>
    <row r="96" spans="1:13" s="27" customFormat="1" x14ac:dyDescent="0.35">
      <c r="A96" s="28" t="s">
        <v>34</v>
      </c>
      <c r="B96" s="34">
        <v>200</v>
      </c>
      <c r="C96" s="30">
        <v>0.15</v>
      </c>
      <c r="D96" s="30">
        <v>0.06</v>
      </c>
      <c r="E96" s="30">
        <v>20.65</v>
      </c>
      <c r="F96" s="30">
        <v>82.9</v>
      </c>
      <c r="G96" s="34">
        <v>200</v>
      </c>
      <c r="H96" s="30">
        <v>0.15</v>
      </c>
      <c r="I96" s="30">
        <v>0.06</v>
      </c>
      <c r="J96" s="30">
        <v>20.65</v>
      </c>
      <c r="K96" s="30">
        <v>82.9</v>
      </c>
      <c r="L96" s="31" t="s">
        <v>35</v>
      </c>
      <c r="M96" s="33" t="s">
        <v>36</v>
      </c>
    </row>
    <row r="97" spans="1:13" x14ac:dyDescent="0.35">
      <c r="A97" s="44" t="s">
        <v>37</v>
      </c>
      <c r="B97" s="47">
        <v>50</v>
      </c>
      <c r="C97" s="47">
        <v>3.3</v>
      </c>
      <c r="D97" s="47">
        <v>0.5</v>
      </c>
      <c r="E97" s="47">
        <v>21.5</v>
      </c>
      <c r="F97" s="47">
        <v>106.3</v>
      </c>
      <c r="G97" s="47">
        <v>50</v>
      </c>
      <c r="H97" s="47">
        <v>3.3</v>
      </c>
      <c r="I97" s="47">
        <v>0.5</v>
      </c>
      <c r="J97" s="47">
        <v>21.5</v>
      </c>
      <c r="K97" s="47">
        <v>106.3</v>
      </c>
      <c r="L97" s="31" t="s">
        <v>38</v>
      </c>
      <c r="M97" s="28" t="s">
        <v>39</v>
      </c>
    </row>
    <row r="98" spans="1:13" x14ac:dyDescent="0.35">
      <c r="A98" s="44" t="s">
        <v>40</v>
      </c>
      <c r="B98" s="12">
        <v>60</v>
      </c>
      <c r="C98" s="12">
        <v>4.8</v>
      </c>
      <c r="D98" s="12">
        <v>0.6</v>
      </c>
      <c r="E98" s="12">
        <v>30.6</v>
      </c>
      <c r="F98" s="12">
        <v>150</v>
      </c>
      <c r="G98" s="12">
        <v>60</v>
      </c>
      <c r="H98" s="12">
        <v>4.8</v>
      </c>
      <c r="I98" s="12">
        <v>0.6</v>
      </c>
      <c r="J98" s="12">
        <v>30.6</v>
      </c>
      <c r="K98" s="12">
        <v>150</v>
      </c>
      <c r="L98" s="45" t="s">
        <v>41</v>
      </c>
      <c r="M98" s="28" t="s">
        <v>42</v>
      </c>
    </row>
    <row r="99" spans="1:13" s="38" customFormat="1" x14ac:dyDescent="0.35">
      <c r="A99" s="36" t="s">
        <v>27</v>
      </c>
      <c r="B99" s="9">
        <f t="shared" ref="B99:K99" si="13">SUM(B92:B98)</f>
        <v>820</v>
      </c>
      <c r="C99" s="9">
        <f t="shared" si="13"/>
        <v>26.369999999999997</v>
      </c>
      <c r="D99" s="9">
        <f t="shared" si="13"/>
        <v>35.720000000000006</v>
      </c>
      <c r="E99" s="9">
        <f t="shared" si="13"/>
        <v>133.85999999999999</v>
      </c>
      <c r="F99" s="9">
        <f t="shared" si="13"/>
        <v>951.42</v>
      </c>
      <c r="G99" s="9">
        <f t="shared" si="13"/>
        <v>950</v>
      </c>
      <c r="H99" s="9">
        <f t="shared" si="13"/>
        <v>32.28</v>
      </c>
      <c r="I99" s="9">
        <f t="shared" si="13"/>
        <v>49.27</v>
      </c>
      <c r="J99" s="9">
        <f t="shared" si="13"/>
        <v>149</v>
      </c>
      <c r="K99" s="9">
        <f t="shared" si="13"/>
        <v>1135.3699999999999</v>
      </c>
      <c r="L99" s="9"/>
      <c r="M99" s="36"/>
    </row>
    <row r="100" spans="1:13" s="38" customFormat="1" x14ac:dyDescent="0.35">
      <c r="A100" s="36" t="s">
        <v>43</v>
      </c>
      <c r="B100" s="9">
        <f t="shared" ref="B100:K100" si="14">B99+B90</f>
        <v>1385</v>
      </c>
      <c r="C100" s="9">
        <f t="shared" si="14"/>
        <v>44.37</v>
      </c>
      <c r="D100" s="9">
        <f t="shared" si="14"/>
        <v>56.540000000000006</v>
      </c>
      <c r="E100" s="9">
        <f t="shared" si="14"/>
        <v>221.81</v>
      </c>
      <c r="F100" s="9">
        <f t="shared" si="14"/>
        <v>1573.69</v>
      </c>
      <c r="G100" s="9">
        <f t="shared" si="14"/>
        <v>1515</v>
      </c>
      <c r="H100" s="9">
        <f t="shared" si="14"/>
        <v>50.28</v>
      </c>
      <c r="I100" s="9">
        <f t="shared" si="14"/>
        <v>70.09</v>
      </c>
      <c r="J100" s="9">
        <f t="shared" si="14"/>
        <v>236.95</v>
      </c>
      <c r="K100" s="9">
        <f t="shared" si="14"/>
        <v>1757.6399999999999</v>
      </c>
      <c r="L100" s="9"/>
      <c r="M100" s="36"/>
    </row>
  </sheetData>
  <mergeCells count="41">
    <mergeCell ref="A85:M85"/>
    <mergeCell ref="A91:M91"/>
    <mergeCell ref="A66:M66"/>
    <mergeCell ref="A73:M73"/>
    <mergeCell ref="A82:M82"/>
    <mergeCell ref="A83:A84"/>
    <mergeCell ref="B83:F83"/>
    <mergeCell ref="G83:K83"/>
    <mergeCell ref="L83:L84"/>
    <mergeCell ref="M83:M84"/>
    <mergeCell ref="A47:M47"/>
    <mergeCell ref="A53:M53"/>
    <mergeCell ref="A63:M63"/>
    <mergeCell ref="A64:A65"/>
    <mergeCell ref="B64:F64"/>
    <mergeCell ref="G64:K64"/>
    <mergeCell ref="L64:L65"/>
    <mergeCell ref="M64:M65"/>
    <mergeCell ref="A26:M26"/>
    <mergeCell ref="A33:M33"/>
    <mergeCell ref="A44:M44"/>
    <mergeCell ref="A45:A46"/>
    <mergeCell ref="B45:F45"/>
    <mergeCell ref="G45:K45"/>
    <mergeCell ref="L45:L46"/>
    <mergeCell ref="M45:M46"/>
    <mergeCell ref="A5:M5"/>
    <mergeCell ref="A12:M12"/>
    <mergeCell ref="A23:M23"/>
    <mergeCell ref="A24:A25"/>
    <mergeCell ref="B24:F24"/>
    <mergeCell ref="G24:K24"/>
    <mergeCell ref="L24:L25"/>
    <mergeCell ref="M24:M25"/>
    <mergeCell ref="A1:M1"/>
    <mergeCell ref="A2:M2"/>
    <mergeCell ref="A3:A4"/>
    <mergeCell ref="B3:F3"/>
    <mergeCell ref="G3:K3"/>
    <mergeCell ref="L3:L4"/>
    <mergeCell ref="M3:M4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1</cp:lastModifiedBy>
  <cp:lastPrinted>2023-10-16T12:19:02Z</cp:lastPrinted>
  <dcterms:created xsi:type="dcterms:W3CDTF">2015-06-05T18:19:34Z</dcterms:created>
  <dcterms:modified xsi:type="dcterms:W3CDTF">2023-10-27T14:15:30Z</dcterms:modified>
</cp:coreProperties>
</file>